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NA\"/>
    </mc:Choice>
  </mc:AlternateContent>
  <xr:revisionPtr revIDLastSave="0" documentId="13_ncr:1_{5384EEDC-6D78-4258-B131-FA483ECCCACF}" xr6:coauthVersionLast="47" xr6:coauthVersionMax="47" xr10:uidLastSave="{00000000-0000-0000-0000-000000000000}"/>
  <bookViews>
    <workbookView xWindow="-120" yWindow="-120" windowWidth="29040" windowHeight="15720" tabRatio="744" activeTab="2" xr2:uid="{00000000-000D-0000-FFFF-FFFF00000000}"/>
  </bookViews>
  <sheets>
    <sheet name="N_Campos Generales" sheetId="1" r:id="rId1"/>
    <sheet name="N_Campos Especificos" sheetId="2" r:id="rId2"/>
    <sheet name="DOCUMENTO A 19" sheetId="12" r:id="rId3"/>
    <sheet name="DOCUMENTO A 19 Cod Auxiliar" sheetId="16" r:id="rId4"/>
    <sheet name="Estándar Econ 1" sheetId="13" r:id="rId5"/>
    <sheet name="Estándar Econ 2" sheetId="14" r:id="rId6"/>
    <sheet name="Estándar Econ 3" sheetId="1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3" i="16" l="1"/>
  <c r="A16" i="16"/>
  <c r="H12" i="16"/>
  <c r="E12" i="16"/>
  <c r="D12" i="16"/>
  <c r="A12" i="16"/>
  <c r="I7" i="16"/>
  <c r="A7" i="16"/>
  <c r="I6" i="16"/>
  <c r="A5" i="16"/>
  <c r="G2" i="16"/>
  <c r="A16" i="12"/>
  <c r="A23" i="12"/>
  <c r="F12" i="15"/>
  <c r="D12" i="15"/>
  <c r="C12" i="15"/>
  <c r="A12" i="15"/>
  <c r="G7" i="15"/>
  <c r="A7" i="15"/>
  <c r="G6" i="15"/>
  <c r="A5" i="15"/>
  <c r="E2" i="15"/>
  <c r="F12" i="14"/>
  <c r="D12" i="14"/>
  <c r="C12" i="14"/>
  <c r="A12" i="14"/>
  <c r="G7" i="14"/>
  <c r="A7" i="14"/>
  <c r="G6" i="14"/>
  <c r="A5" i="14"/>
  <c r="E2" i="14"/>
  <c r="F12" i="13"/>
  <c r="D12" i="13"/>
  <c r="C12" i="13"/>
  <c r="A12" i="13"/>
  <c r="G7" i="13"/>
  <c r="A7" i="13"/>
  <c r="G6" i="13"/>
  <c r="A5" i="13"/>
  <c r="E2" i="13"/>
  <c r="H12" i="12"/>
  <c r="I7" i="12"/>
  <c r="I6" i="12"/>
  <c r="E12" i="12"/>
  <c r="D12" i="12"/>
  <c r="A12" i="12"/>
  <c r="A7" i="12"/>
  <c r="G2" i="12"/>
  <c r="A5" i="12"/>
</calcChain>
</file>

<file path=xl/sharedStrings.xml><?xml version="1.0" encoding="utf-8"?>
<sst xmlns="http://schemas.openxmlformats.org/spreadsheetml/2006/main" count="408" uniqueCount="254">
  <si>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</si>
  <si>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</si>
  <si>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</si>
  <si>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</si>
  <si>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</si>
  <si>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</si>
  <si>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</si>
  <si>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</si>
  <si>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</si>
  <si>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</si>
  <si>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</si>
  <si>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</si>
  <si>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</si>
  <si>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</si>
  <si>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</si>
  <si>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</si>
  <si>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</si>
  <si>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</si>
  <si>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</si>
  <si>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</si>
  <si>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</si>
  <si>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</si>
  <si>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</si>
  <si>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</si>
  <si>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</si>
  <si>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</si>
  <si>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</si>
  <si>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</si>
  <si>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</si>
  <si>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</si>
  <si>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</si>
  <si>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</si>
  <si>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</si>
  <si>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</si>
  <si>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</si>
  <si>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</si>
  <si>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</si>
  <si>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</si>
  <si>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</si>
  <si>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</si>
  <si>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</si>
  <si>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</si>
  <si>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</si>
  <si>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</si>
  <si>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</si>
  <si>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</si>
  <si>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</si>
  <si>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</si>
  <si>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</si>
  <si>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</si>
  <si>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</si>
  <si>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</si>
  <si>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</si>
  <si>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</si>
  <si>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</si>
  <si>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</si>
  <si>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</si>
  <si>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</si>
  <si>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</si>
  <si>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</si>
  <si>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</si>
  <si>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</si>
  <si>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</si>
  <si>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</si>
  <si>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</si>
  <si>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</si>
  <si>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</si>
  <si>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</si>
  <si>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</si>
  <si>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</si>
  <si>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</si>
  <si>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</si>
  <si>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</si>
  <si>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</si>
  <si>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</si>
  <si>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</si>
  <si>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</si>
  <si>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</si>
  <si>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</si>
  <si>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</si>
  <si>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</si>
  <si>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</si>
  <si>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</si>
  <si>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</si>
  <si>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</si>
  <si>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</si>
  <si>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</si>
  <si>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</si>
  <si>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</si>
  <si>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</si>
  <si>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</si>
  <si>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</si>
  <si>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</si>
  <si>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</si>
  <si>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</si>
  <si>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</si>
  <si>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</si>
  <si>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</si>
  <si>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</si>
  <si>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</si>
  <si>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</si>
  <si>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</si>
  <si>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</si>
  <si>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</si>
  <si>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</si>
  <si>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</si>
  <si>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</si>
  <si>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</si>
  <si>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</si>
  <si>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</si>
  <si>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</si>
  <si>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</si>
  <si>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</si>
  <si>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</si>
  <si>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</si>
  <si>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</si>
  <si>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</si>
  <si>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</si>
  <si>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</si>
  <si>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</si>
  <si>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</si>
  <si>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</si>
  <si>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</si>
  <si>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</si>
  <si>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</si>
  <si>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</si>
  <si>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</si>
  <si>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</si>
  <si>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</si>
  <si>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</si>
  <si>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</si>
  <si>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</si>
  <si>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</si>
  <si>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</si>
  <si>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</si>
  <si>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</si>
  <si>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</si>
  <si>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</si>
  <si>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</si>
  <si>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</si>
  <si>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</si>
  <si>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</si>
  <si>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</si>
  <si>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</si>
  <si>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</si>
  <si>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</si>
  <si>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</si>
  <si>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</si>
  <si>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</si>
  <si>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</si>
  <si>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</si>
  <si>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</si>
  <si>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</si>
  <si>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</si>
  <si>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</si>
  <si>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</si>
  <si>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</si>
  <si>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</si>
  <si>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</si>
  <si>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</si>
  <si>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</si>
  <si>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</si>
  <si>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</si>
  <si>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</si>
  <si>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</si>
  <si>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</si>
  <si>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</si>
  <si>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</si>
  <si>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</si>
  <si>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</si>
  <si>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</si>
  <si>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</si>
  <si>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</si>
  <si>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</si>
  <si>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</si>
  <si>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</si>
  <si>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</si>
  <si>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</si>
  <si>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</si>
  <si>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</si>
  <si>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</si>
  <si>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</si>
  <si>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</si>
  <si>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</si>
  <si>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</si>
  <si>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Estos datos corresponden al formato estándar de la hoja Programa de obra por Concepto.xlsx</t>
  </si>
  <si>
    <t>Versión de reportes:</t>
  </si>
  <si>
    <t>COMISIÓN NACIONAL DEL AGUA</t>
  </si>
  <si>
    <t>CLAVE</t>
  </si>
  <si>
    <t>PARTIDA</t>
  </si>
  <si>
    <t>SUBPARTIDA</t>
  </si>
  <si>
    <t>CONCEPTO</t>
  </si>
  <si>
    <t>{partida}</t>
  </si>
  <si>
    <t>DESCRIPCIÓN DE LOS CONCEPTOS</t>
  </si>
  <si>
    <t>UNIDAD</t>
  </si>
  <si>
    <t>CANTIDAD</t>
  </si>
  <si>
    <t>IMPORTE TOTAL</t>
  </si>
  <si>
    <t>SECRETARIA DEL MEDIO ALBIENTE Y RECURSOS NATURALES</t>
  </si>
  <si>
    <t>SUBDIRECCIÓN GENERAL DE</t>
  </si>
  <si>
    <t>DOCUMENTO</t>
  </si>
  <si>
    <t>A 19</t>
  </si>
  <si>
    <t>FECHA DE INICIO:</t>
  </si>
  <si>
    <t>FECHA DE TERMINACIÓN:</t>
  </si>
  <si>
    <t>DESCRIPCIÓN GENERAL DE LOS TRABAJOS:</t>
  </si>
  <si>
    <t>RAZON SOCIAL DEL LICITANTE:</t>
  </si>
  <si>
    <t>FIRMA DEL LICITANTE:</t>
  </si>
  <si>
    <t>FECHA:</t>
  </si>
  <si>
    <t>PLAZO DE EJECUCIÓN:</t>
  </si>
  <si>
    <t>DE:</t>
  </si>
  <si>
    <t>HOJA:</t>
  </si>
  <si>
    <t>PROGRAMA DE EROGACIONES DE LA EJECUCION GENERAL DE LOS TRABAJOS</t>
  </si>
  <si>
    <t>{pie de página}</t>
  </si>
  <si>
    <t>Monto esta hoja:</t>
  </si>
  <si>
    <t>Acumulado:</t>
  </si>
  <si>
    <t>Inicio</t>
  </si>
  <si>
    <t>Fin</t>
  </si>
  <si>
    <t>PROGRAMA DE EROGACIONES DE LA EJECUCION GENERAL DE LOS TRABAJOS (POR CONCEPTO)</t>
  </si>
  <si>
    <t>Días</t>
  </si>
  <si>
    <t>CODIGO</t>
  </si>
  <si>
    <t>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</si>
  <si>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</si>
  <si>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</si>
  <si>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</si>
  <si>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</si>
  <si>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</si>
  <si>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</si>
  <si>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</si>
  <si>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</si>
  <si>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</si>
  <si>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</si>
  <si>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</si>
  <si>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</si>
  <si>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</si>
  <si>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</si>
  <si>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</si>
  <si>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</si>
  <si>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</si>
  <si>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</si>
  <si>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</si>
  <si>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</si>
  <si>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</si>
  <si>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</si>
  <si>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PROGRAMA GENERAL DE EJECUCIÓN DE LOS TRABAJOS CONFORME AL CATÁLOGO DE CONCEPTOS, CON SUS EROGACIONES,</t>
  </si>
  <si>
    <t>DIAGRAMAS DE BARRAS, O BIEN, REDES DE ACTIVIDADES CON RUTA CRÍTICA.</t>
  </si>
  <si>
    <t xml:space="preserve">DIVIDIDO EN PARTIDAS Y SUBPARTIDAS, DEL TOTAL DE LOS CONCEPTOS DE TRABAJO, UTILIZANDO PREFERENTEMENTE 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</si>
  <si>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</si>
  <si>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</si>
  <si>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</si>
  <si>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</si>
  <si>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</si>
  <si>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</si>
  <si>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</si>
  <si>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Correo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</si>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</sst>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$&quot;#,##0.00;\-&quot;$&quot;#,##0.00"/>
    <numFmt numFmtId="44" formatCode="_-&quot;$&quot;* #,##0.00_-;\-&quot;$&quot;* #,##0.00_-;_-&quot;$&quot;* &quot;-&quot;??_-;_-@_-"/>
    <numFmt numFmtId="164" formatCode="0.0000"/>
    <numFmt numFmtId="165" formatCode="&quot;$&quot;#,##0.00"/>
    <numFmt numFmtId="166" formatCode="dd/mm/yyyy;@"/>
    <numFmt numFmtId="167" formatCode="#,##0.000000"/>
    <numFmt numFmtId="168" formatCode="#,##0.0000"/>
    <numFmt numFmtId="169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0" fillId="0" borderId="0"/>
  </cellStyleXfs>
  <cellXfs count="16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0" fillId="0" borderId="6" xfId="0" applyBorder="1"/>
    <xf numFmtId="0" fontId="3" fillId="0" borderId="7" xfId="0" applyFont="1" applyBorder="1"/>
    <xf numFmtId="0" fontId="4" fillId="0" borderId="8" xfId="0" applyFont="1" applyBorder="1" applyAlignment="1">
      <alignment horizontal="center"/>
    </xf>
    <xf numFmtId="0" fontId="0" fillId="0" borderId="4" xfId="0" applyBorder="1"/>
    <xf numFmtId="0" fontId="5" fillId="3" borderId="9" xfId="0" applyFont="1" applyFill="1" applyBorder="1" applyAlignment="1">
      <alignment horizontal="center" vertical="top"/>
    </xf>
    <xf numFmtId="0" fontId="5" fillId="3" borderId="10" xfId="0" applyFont="1" applyFill="1" applyBorder="1" applyAlignment="1">
      <alignment horizontal="center" vertical="top"/>
    </xf>
    <xf numFmtId="0" fontId="5" fillId="5" borderId="11" xfId="0" applyFont="1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10" xfId="0" applyFont="1" applyFill="1" applyBorder="1" applyAlignment="1">
      <alignment horizontal="left" vertical="top" wrapText="1"/>
    </xf>
    <xf numFmtId="0" fontId="5" fillId="5" borderId="14" xfId="0" applyFont="1" applyFill="1" applyBorder="1" applyAlignment="1">
      <alignment horizontal="left" vertical="top" wrapText="1"/>
    </xf>
    <xf numFmtId="0" fontId="6" fillId="4" borderId="11" xfId="0" applyFont="1" applyFill="1" applyBorder="1" applyAlignment="1">
      <alignment vertical="top"/>
    </xf>
    <xf numFmtId="0" fontId="0" fillId="4" borderId="14" xfId="0" applyFill="1" applyBorder="1" applyAlignment="1">
      <alignment vertical="top"/>
    </xf>
    <xf numFmtId="0" fontId="1" fillId="3" borderId="11" xfId="0" applyFont="1" applyFill="1" applyBorder="1" applyAlignment="1">
      <alignment horizontal="center" vertical="top"/>
    </xf>
    <xf numFmtId="0" fontId="1" fillId="3" borderId="14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/>
    </xf>
    <xf numFmtId="0" fontId="2" fillId="2" borderId="15" xfId="0" applyFont="1" applyFill="1" applyBorder="1" applyAlignment="1">
      <alignment vertical="top"/>
    </xf>
    <xf numFmtId="0" fontId="2" fillId="2" borderId="11" xfId="0" applyFont="1" applyFill="1" applyBorder="1" applyAlignment="1">
      <alignment vertical="top"/>
    </xf>
    <xf numFmtId="0" fontId="2" fillId="2" borderId="13" xfId="0" applyFont="1" applyFill="1" applyBorder="1"/>
    <xf numFmtId="0" fontId="2" fillId="2" borderId="1" xfId="0" applyFont="1" applyFill="1" applyBorder="1"/>
    <xf numFmtId="0" fontId="3" fillId="0" borderId="6" xfId="0" applyFont="1" applyBorder="1"/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0" fontId="1" fillId="2" borderId="1" xfId="0" applyFont="1" applyFill="1" applyBorder="1" applyAlignment="1">
      <alignment horizontal="left" vertical="top" wrapText="1"/>
    </xf>
    <xf numFmtId="0" fontId="4" fillId="0" borderId="20" xfId="0" applyFont="1" applyBorder="1" applyAlignment="1">
      <alignment horizontal="center"/>
    </xf>
    <xf numFmtId="0" fontId="3" fillId="0" borderId="3" xfId="0" applyFont="1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6" xfId="0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0" fillId="0" borderId="18" xfId="0" applyBorder="1" applyAlignment="1">
      <alignment horizontal="centerContinuous" vertical="center"/>
    </xf>
    <xf numFmtId="0" fontId="1" fillId="0" borderId="5" xfId="0" applyFont="1" applyBorder="1" applyAlignment="1">
      <alignment horizontal="centerContinuous" vertical="center"/>
    </xf>
    <xf numFmtId="0" fontId="9" fillId="0" borderId="2" xfId="0" applyFont="1" applyBorder="1" applyAlignment="1">
      <alignment horizontal="centerContinuous" vertical="center"/>
    </xf>
    <xf numFmtId="0" fontId="9" fillId="0" borderId="5" xfId="0" applyFont="1" applyBorder="1" applyAlignment="1">
      <alignment horizontal="centerContinuous" vertical="center"/>
    </xf>
    <xf numFmtId="0" fontId="9" fillId="0" borderId="19" xfId="0" applyFont="1" applyBorder="1" applyAlignment="1">
      <alignment horizontal="centerContinuous" vertical="center"/>
    </xf>
    <xf numFmtId="0" fontId="9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9" fillId="0" borderId="5" xfId="0" applyFont="1" applyBorder="1"/>
    <xf numFmtId="0" fontId="9" fillId="0" borderId="19" xfId="0" applyFont="1" applyBorder="1"/>
    <xf numFmtId="0" fontId="3" fillId="0" borderId="18" xfId="0" applyFont="1" applyBorder="1"/>
    <xf numFmtId="0" fontId="0" fillId="0" borderId="5" xfId="0" applyBorder="1"/>
    <xf numFmtId="0" fontId="3" fillId="0" borderId="19" xfId="0" applyFont="1" applyBorder="1"/>
    <xf numFmtId="0" fontId="0" fillId="0" borderId="18" xfId="0" applyBorder="1"/>
    <xf numFmtId="0" fontId="0" fillId="0" borderId="7" xfId="0" applyBorder="1"/>
    <xf numFmtId="0" fontId="0" fillId="0" borderId="2" xfId="0" applyBorder="1"/>
    <xf numFmtId="0" fontId="1" fillId="0" borderId="6" xfId="0" applyFont="1" applyBorder="1" applyAlignment="1">
      <alignment horizontal="centerContinuous" vertical="center"/>
    </xf>
    <xf numFmtId="0" fontId="0" fillId="0" borderId="19" xfId="0" applyBorder="1"/>
    <xf numFmtId="0" fontId="4" fillId="0" borderId="2" xfId="0" applyFont="1" applyBorder="1"/>
    <xf numFmtId="0" fontId="4" fillId="0" borderId="5" xfId="0" applyFont="1" applyBorder="1"/>
    <xf numFmtId="166" fontId="3" fillId="0" borderId="6" xfId="0" applyNumberFormat="1" applyFont="1" applyBorder="1" applyAlignment="1">
      <alignment horizontal="left"/>
    </xf>
    <xf numFmtId="0" fontId="4" fillId="0" borderId="21" xfId="0" applyFont="1" applyBorder="1"/>
    <xf numFmtId="0" fontId="1" fillId="0" borderId="2" xfId="0" applyFont="1" applyBorder="1"/>
    <xf numFmtId="0" fontId="1" fillId="0" borderId="5" xfId="0" applyFont="1" applyBorder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2" fillId="2" borderId="1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Continuous" vertical="center"/>
    </xf>
    <xf numFmtId="0" fontId="1" fillId="0" borderId="4" xfId="0" applyFont="1" applyBorder="1"/>
    <xf numFmtId="0" fontId="1" fillId="0" borderId="6" xfId="0" applyFont="1" applyBorder="1"/>
    <xf numFmtId="166" fontId="0" fillId="0" borderId="5" xfId="0" applyNumberFormat="1" applyBorder="1" applyAlignment="1">
      <alignment horizontal="center"/>
    </xf>
    <xf numFmtId="0" fontId="0" fillId="0" borderId="0" xfId="0" applyAlignment="1">
      <alignment horizontal="center"/>
    </xf>
    <xf numFmtId="44" fontId="0" fillId="0" borderId="0" xfId="2" applyNumberFormat="1" applyFont="1"/>
    <xf numFmtId="49" fontId="0" fillId="0" borderId="0" xfId="0" applyNumberFormat="1" applyAlignment="1">
      <alignment horizontal="left" vertical="top" wrapText="1"/>
    </xf>
    <xf numFmtId="166" fontId="0" fillId="0" borderId="0" xfId="0" applyNumberFormat="1" applyAlignment="1">
      <alignment horizontal="left" vertical="top"/>
    </xf>
    <xf numFmtId="169" fontId="0" fillId="0" borderId="0" xfId="3" applyNumberFormat="1" applyFont="1" applyAlignment="1">
      <alignment horizontal="right"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justify" vertical="top"/>
    </xf>
    <xf numFmtId="15" fontId="0" fillId="0" borderId="0" xfId="0" applyNumberFormat="1" applyAlignment="1">
      <alignment vertical="top"/>
    </xf>
    <xf numFmtId="165" fontId="0" fillId="0" borderId="0" xfId="0" applyNumberFormat="1" applyAlignment="1">
      <alignment horizontal="right" vertical="top"/>
    </xf>
    <xf numFmtId="0" fontId="0" fillId="0" borderId="0" xfId="0" applyAlignment="1">
      <alignment horizontal="right"/>
    </xf>
    <xf numFmtId="4" fontId="0" fillId="0" borderId="0" xfId="0" applyNumberFormat="1" applyAlignment="1">
      <alignment horizontal="center" vertical="top"/>
    </xf>
    <xf numFmtId="3" fontId="0" fillId="0" borderId="0" xfId="0" applyNumberFormat="1" applyAlignment="1">
      <alignment horizontal="right" vertical="top"/>
    </xf>
    <xf numFmtId="166" fontId="0" fillId="0" borderId="4" xfId="0" applyNumberFormat="1" applyBorder="1" applyAlignment="1">
      <alignment horizontal="left"/>
    </xf>
    <xf numFmtId="166" fontId="0" fillId="0" borderId="6" xfId="0" applyNumberFormat="1" applyBorder="1" applyAlignment="1">
      <alignment horizontal="left"/>
    </xf>
    <xf numFmtId="0" fontId="0" fillId="0" borderId="0" xfId="0" applyAlignment="1">
      <alignment horizontal="center" vertical="top"/>
    </xf>
    <xf numFmtId="168" fontId="0" fillId="0" borderId="0" xfId="0" applyNumberFormat="1" applyAlignment="1">
      <alignment horizontal="right" vertical="top"/>
    </xf>
    <xf numFmtId="165" fontId="0" fillId="0" borderId="0" xfId="2" applyNumberFormat="1" applyFont="1" applyAlignment="1">
      <alignment horizontal="right" vertical="top"/>
    </xf>
    <xf numFmtId="0" fontId="0" fillId="0" borderId="0" xfId="0" applyAlignment="1">
      <alignment vertical="top"/>
    </xf>
    <xf numFmtId="164" fontId="0" fillId="0" borderId="0" xfId="0" applyNumberFormat="1" applyAlignment="1">
      <alignment horizontal="right" vertical="top"/>
    </xf>
    <xf numFmtId="44" fontId="0" fillId="0" borderId="0" xfId="2" applyNumberFormat="1" applyFont="1" applyAlignment="1">
      <alignment horizontal="right" vertical="top"/>
    </xf>
    <xf numFmtId="167" fontId="0" fillId="0" borderId="0" xfId="0" applyNumberFormat="1" applyAlignment="1">
      <alignment horizontal="right" vertical="top"/>
    </xf>
    <xf numFmtId="0" fontId="0" fillId="0" borderId="0" xfId="0" applyAlignment="1">
      <alignment horizontal="justify" vertical="top" wrapText="1"/>
    </xf>
    <xf numFmtId="0" fontId="11" fillId="0" borderId="20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166" fontId="11" fillId="0" borderId="26" xfId="0" applyNumberFormat="1" applyFont="1" applyBorder="1" applyAlignment="1">
      <alignment horizontal="center" vertical="center"/>
    </xf>
    <xf numFmtId="7" fontId="0" fillId="0" borderId="0" xfId="0" applyNumberFormat="1" applyAlignment="1">
      <alignment horizontal="right" vertical="top"/>
    </xf>
    <xf numFmtId="0" fontId="0" fillId="0" borderId="27" xfId="0" applyBorder="1"/>
    <xf numFmtId="0" fontId="0" fillId="0" borderId="28" xfId="0" applyBorder="1" applyAlignment="1">
      <alignment horizontal="right"/>
    </xf>
    <xf numFmtId="0" fontId="11" fillId="0" borderId="28" xfId="0" applyFont="1" applyBorder="1" applyAlignment="1">
      <alignment horizontal="right"/>
    </xf>
    <xf numFmtId="165" fontId="11" fillId="0" borderId="29" xfId="0" applyNumberFormat="1" applyFont="1" applyBorder="1" applyAlignment="1">
      <alignment horizontal="right" vertical="top"/>
    </xf>
    <xf numFmtId="0" fontId="0" fillId="0" borderId="30" xfId="0" applyBorder="1"/>
    <xf numFmtId="0" fontId="11" fillId="0" borderId="0" xfId="0" applyFont="1" applyAlignment="1">
      <alignment horizontal="right"/>
    </xf>
    <xf numFmtId="165" fontId="11" fillId="0" borderId="31" xfId="0" applyNumberFormat="1" applyFont="1" applyBorder="1" applyAlignment="1">
      <alignment horizontal="right" vertical="top"/>
    </xf>
    <xf numFmtId="0" fontId="11" fillId="0" borderId="32" xfId="0" applyFont="1" applyBorder="1"/>
    <xf numFmtId="0" fontId="0" fillId="0" borderId="33" xfId="0" applyBorder="1"/>
    <xf numFmtId="165" fontId="11" fillId="0" borderId="34" xfId="0" applyNumberFormat="1" applyFont="1" applyBorder="1" applyAlignment="1">
      <alignment horizontal="right" vertical="top"/>
    </xf>
    <xf numFmtId="0" fontId="11" fillId="0" borderId="20" xfId="0" applyFont="1" applyBorder="1" applyAlignment="1">
      <alignment horizontal="centerContinuous" vertical="center"/>
    </xf>
    <xf numFmtId="0" fontId="11" fillId="0" borderId="24" xfId="0" applyFont="1" applyBorder="1" applyAlignment="1">
      <alignment horizontal="centerContinuous" vertical="center"/>
    </xf>
    <xf numFmtId="0" fontId="0" fillId="0" borderId="0" xfId="0" applyAlignment="1">
      <alignment horizontal="center" vertical="center"/>
    </xf>
    <xf numFmtId="0" fontId="2" fillId="2" borderId="13" xfId="0" applyFont="1" applyFill="1" applyBorder="1" applyAlignment="1">
      <alignment vertical="top"/>
    </xf>
    <xf numFmtId="0" fontId="1" fillId="2" borderId="13" xfId="0" applyFont="1" applyFill="1" applyBorder="1" applyAlignment="1">
      <alignment horizontal="left" vertical="top" wrapText="1"/>
    </xf>
    <xf numFmtId="0" fontId="7" fillId="2" borderId="1" xfId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5" borderId="11" xfId="0" applyFont="1" applyFill="1" applyBorder="1" applyAlignment="1">
      <alignment vertical="top"/>
    </xf>
    <xf numFmtId="0" fontId="2" fillId="5" borderId="14" xfId="0" applyFont="1" applyFill="1" applyBorder="1" applyAlignment="1">
      <alignment vertical="top"/>
    </xf>
    <xf numFmtId="0" fontId="1" fillId="5" borderId="1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5" borderId="14" xfId="0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1" fillId="2" borderId="14" xfId="0" applyFont="1" applyFill="1" applyBorder="1" applyAlignment="1">
      <alignment vertical="top" wrapText="1"/>
    </xf>
    <xf numFmtId="166" fontId="1" fillId="2" borderId="15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vertical="top" wrapText="1"/>
    </xf>
    <xf numFmtId="10" fontId="1" fillId="2" borderId="1" xfId="0" applyNumberFormat="1" applyFont="1" applyFill="1" applyBorder="1" applyAlignment="1">
      <alignment vertical="top" wrapText="1"/>
    </xf>
    <xf numFmtId="0" fontId="1" fillId="5" borderId="16" xfId="0" applyFont="1" applyFill="1" applyBorder="1" applyAlignment="1">
      <alignment vertical="top"/>
    </xf>
    <xf numFmtId="0" fontId="2" fillId="5" borderId="17" xfId="0" applyFont="1" applyFill="1" applyBorder="1" applyAlignment="1">
      <alignment vertical="top"/>
    </xf>
    <xf numFmtId="0" fontId="1" fillId="5" borderId="17" xfId="0" applyFont="1" applyFill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166" fontId="4" fillId="0" borderId="21" xfId="0" applyNumberFormat="1" applyFont="1" applyBorder="1" applyAlignment="1">
      <alignment horizontal="center" vertical="center"/>
    </xf>
    <xf numFmtId="166" fontId="4" fillId="0" borderId="22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19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18" xfId="0" applyBorder="1" applyAlignment="1">
      <alignment horizontal="justify" vertical="top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66" fontId="0" fillId="0" borderId="5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25</xdr:row>
      <xdr:rowOff>47625</xdr:rowOff>
    </xdr:from>
    <xdr:to>
      <xdr:col>7</xdr:col>
      <xdr:colOff>876300</xdr:colOff>
      <xdr:row>25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5895974" y="3533775"/>
          <a:ext cx="7905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25</xdr:row>
      <xdr:rowOff>47625</xdr:rowOff>
    </xdr:from>
    <xdr:to>
      <xdr:col>7</xdr:col>
      <xdr:colOff>876300</xdr:colOff>
      <xdr:row>25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886449" y="3971925"/>
          <a:ext cx="5619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20</xdr:row>
      <xdr:rowOff>38100</xdr:rowOff>
    </xdr:from>
    <xdr:to>
      <xdr:col>3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4610099" y="3333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076824" y="34099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629274" y="33623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>
      <selection activeCell="C10" sqref="C10"/>
    </sheetView>
  </sheetViews>
  <sheetFormatPr baseColWidth="10" defaultColWidth="9.3984375" defaultRowHeight="9" x14ac:dyDescent="0.15"/>
  <cols>
    <col min="1" max="1" width="43" customWidth="1"/>
    <col min="2" max="2" width="87.796875" customWidth="1"/>
    <col min="3" max="3" width="57.59765625" style="12" customWidth="1"/>
  </cols>
  <sheetData>
    <row r="1" spans="1:3" ht="12.75" x14ac:dyDescent="0.2">
      <c r="B1" s="65" t="s">
        <v>186</v>
      </c>
      <c r="C1" s="66" t="s">
        <v>241</v>
      </c>
    </row>
    <row r="2" spans="1:3" ht="12.75" customHeight="1" x14ac:dyDescent="0.2">
      <c r="A2" s="1" t="s">
        <v>0</v>
      </c>
      <c r="B2" s="1"/>
      <c r="C2" s="13"/>
    </row>
    <row r="3" spans="1:3" ht="12.75" customHeight="1" x14ac:dyDescent="0.15">
      <c r="A3" s="2"/>
      <c r="B3" s="2"/>
    </row>
    <row r="4" spans="1:3" ht="12.75" customHeight="1" x14ac:dyDescent="0.15">
      <c r="A4" s="8" t="s">
        <v>42</v>
      </c>
      <c r="B4" s="9" t="s">
        <v>2</v>
      </c>
      <c r="C4" s="14" t="s">
        <v>43</v>
      </c>
    </row>
    <row r="5" spans="1:3" ht="12.75" customHeight="1" x14ac:dyDescent="0.15">
      <c r="A5" s="10" t="s">
        <v>3</v>
      </c>
      <c r="B5" s="11"/>
      <c r="C5" s="15"/>
    </row>
    <row r="6" spans="1:3" ht="12.75" customHeight="1" x14ac:dyDescent="0.15">
      <c r="A6" s="118" t="s">
        <v>44</v>
      </c>
      <c r="B6" s="118" t="s">
        <v>4</v>
      </c>
      <c r="C6" s="119" t="s">
        <v>245</v>
      </c>
    </row>
    <row r="7" spans="1:3" ht="12.75" customHeight="1" x14ac:dyDescent="0.15">
      <c r="A7" s="20" t="s">
        <v>45</v>
      </c>
      <c r="B7" s="20" t="s">
        <v>5</v>
      </c>
      <c r="C7" s="28" t="s">
        <v>246</v>
      </c>
    </row>
    <row r="8" spans="1:3" ht="12.75" customHeight="1" x14ac:dyDescent="0.15">
      <c r="A8" s="20" t="s">
        <v>46</v>
      </c>
      <c r="B8" s="20" t="s">
        <v>6</v>
      </c>
      <c r="C8" s="28" t="s">
        <v>247</v>
      </c>
    </row>
    <row r="9" spans="1:3" ht="12.75" customHeight="1" x14ac:dyDescent="0.15">
      <c r="A9" s="20" t="s">
        <v>47</v>
      </c>
      <c r="B9" s="20" t="s">
        <v>7</v>
      </c>
      <c r="C9" s="28" t="s">
        <v>48</v>
      </c>
    </row>
    <row r="10" spans="1:3" ht="12.75" customHeight="1" x14ac:dyDescent="0.15">
      <c r="A10" s="20" t="s">
        <v>49</v>
      </c>
      <c r="B10" s="20" t="s">
        <v>50</v>
      </c>
      <c r="C10" s="125" t="s">
        <v>253</v>
      </c>
    </row>
    <row r="11" spans="1:3" ht="12.75" customHeight="1" x14ac:dyDescent="0.15">
      <c r="A11" s="20" t="s">
        <v>51</v>
      </c>
      <c r="B11" s="20" t="s">
        <v>8</v>
      </c>
      <c r="C11" s="28" t="s">
        <v>248</v>
      </c>
    </row>
    <row r="12" spans="1:3" ht="12.75" customHeight="1" x14ac:dyDescent="0.15">
      <c r="A12" s="20" t="s">
        <v>52</v>
      </c>
      <c r="B12" s="20" t="s">
        <v>9</v>
      </c>
      <c r="C12" s="28" t="s">
        <v>249</v>
      </c>
    </row>
    <row r="13" spans="1:3" ht="12.75" customHeight="1" x14ac:dyDescent="0.15">
      <c r="A13" s="20" t="s">
        <v>53</v>
      </c>
      <c r="B13" s="20" t="s">
        <v>10</v>
      </c>
      <c r="C13" s="120" t="s">
        <v>250</v>
      </c>
    </row>
    <row r="14" spans="1:3" ht="12.75" customHeight="1" x14ac:dyDescent="0.15">
      <c r="A14" s="20" t="s">
        <v>54</v>
      </c>
      <c r="B14" s="20" t="s">
        <v>11</v>
      </c>
      <c r="C14" s="121">
        <v>1234567</v>
      </c>
    </row>
    <row r="15" spans="1:3" ht="12.75" customHeight="1" x14ac:dyDescent="0.15">
      <c r="A15" s="20" t="s">
        <v>55</v>
      </c>
      <c r="B15" s="20" t="s">
        <v>12</v>
      </c>
      <c r="C15" s="121">
        <v>12345678</v>
      </c>
    </row>
    <row r="16" spans="1:3" ht="12.75" customHeight="1" x14ac:dyDescent="0.15">
      <c r="A16" s="20" t="s">
        <v>56</v>
      </c>
      <c r="B16" s="20" t="s">
        <v>13</v>
      </c>
      <c r="C16" s="121">
        <v>123456789</v>
      </c>
    </row>
    <row r="17" spans="1:3" ht="12.75" customHeight="1" x14ac:dyDescent="0.15">
      <c r="A17" s="20" t="s">
        <v>57</v>
      </c>
      <c r="B17" s="20" t="s">
        <v>15</v>
      </c>
      <c r="C17" s="28" t="s">
        <v>251</v>
      </c>
    </row>
    <row r="18" spans="1:3" ht="12.75" customHeight="1" x14ac:dyDescent="0.15">
      <c r="A18" s="20" t="s">
        <v>58</v>
      </c>
      <c r="B18" s="20" t="s">
        <v>16</v>
      </c>
      <c r="C18" s="28" t="s">
        <v>59</v>
      </c>
    </row>
    <row r="19" spans="1:3" ht="12.75" customHeight="1" x14ac:dyDescent="0.15">
      <c r="A19" s="122" t="s">
        <v>60</v>
      </c>
      <c r="B19" s="123"/>
      <c r="C19" s="124"/>
    </row>
    <row r="20" spans="1:3" ht="12.75" x14ac:dyDescent="0.15">
      <c r="A20" s="20" t="s">
        <v>61</v>
      </c>
      <c r="B20" s="20" t="s">
        <v>62</v>
      </c>
      <c r="C20" s="28" t="s">
        <v>187</v>
      </c>
    </row>
    <row r="21" spans="1:3" ht="12.75" customHeight="1" x14ac:dyDescent="0.15">
      <c r="A21" s="20" t="s">
        <v>63</v>
      </c>
      <c r="B21" s="20" t="s">
        <v>64</v>
      </c>
      <c r="C21" s="28" t="s">
        <v>65</v>
      </c>
    </row>
    <row r="22" spans="1:3" ht="12.75" customHeight="1" x14ac:dyDescent="0.15">
      <c r="A22" s="20" t="s">
        <v>66</v>
      </c>
      <c r="B22" s="20" t="s">
        <v>67</v>
      </c>
      <c r="C22" s="28" t="s">
        <v>68</v>
      </c>
    </row>
    <row r="23" spans="1:3" ht="12.75" customHeight="1" x14ac:dyDescent="0.15">
      <c r="A23" s="20" t="s">
        <v>108</v>
      </c>
      <c r="B23" s="20" t="s">
        <v>109</v>
      </c>
      <c r="C23" s="125" t="s">
        <v>109</v>
      </c>
    </row>
    <row r="24" spans="1:3" ht="12.75" customHeight="1" x14ac:dyDescent="0.15">
      <c r="A24" s="20" t="s">
        <v>110</v>
      </c>
      <c r="B24" s="20" t="s">
        <v>111</v>
      </c>
      <c r="C24" s="125" t="s">
        <v>111</v>
      </c>
    </row>
    <row r="25" spans="1:3" ht="12.75" customHeight="1" x14ac:dyDescent="0.15">
      <c r="A25" s="20" t="s">
        <v>112</v>
      </c>
      <c r="B25" s="20" t="s">
        <v>113</v>
      </c>
      <c r="C25" s="125" t="s">
        <v>113</v>
      </c>
    </row>
    <row r="26" spans="1:3" ht="12.75" customHeight="1" x14ac:dyDescent="0.15">
      <c r="A26" s="20" t="s">
        <v>114</v>
      </c>
      <c r="B26" s="20" t="s">
        <v>115</v>
      </c>
      <c r="C26" s="125" t="s">
        <v>115</v>
      </c>
    </row>
    <row r="27" spans="1:3" ht="12.75" customHeight="1" x14ac:dyDescent="0.15">
      <c r="A27" s="20" t="s">
        <v>116</v>
      </c>
      <c r="B27" s="20" t="s">
        <v>117</v>
      </c>
      <c r="C27" s="125" t="s">
        <v>117</v>
      </c>
    </row>
    <row r="28" spans="1:3" ht="12.75" customHeight="1" x14ac:dyDescent="0.15">
      <c r="A28" s="20" t="s">
        <v>118</v>
      </c>
      <c r="B28" s="20" t="s">
        <v>119</v>
      </c>
      <c r="C28" s="125" t="s">
        <v>119</v>
      </c>
    </row>
    <row r="29" spans="1:3" ht="12.75" customHeight="1" x14ac:dyDescent="0.15">
      <c r="A29" s="20" t="s">
        <v>120</v>
      </c>
      <c r="B29" s="20" t="s">
        <v>121</v>
      </c>
      <c r="C29" s="125" t="s">
        <v>121</v>
      </c>
    </row>
    <row r="30" spans="1:3" ht="12.75" customHeight="1" x14ac:dyDescent="0.15">
      <c r="A30" s="68" t="s">
        <v>223</v>
      </c>
      <c r="B30" s="70" t="s">
        <v>224</v>
      </c>
      <c r="C30" s="69" t="s">
        <v>224</v>
      </c>
    </row>
    <row r="31" spans="1:3" ht="12.75" customHeight="1" x14ac:dyDescent="0.15">
      <c r="A31" s="68" t="s">
        <v>225</v>
      </c>
      <c r="B31" s="70" t="s">
        <v>226</v>
      </c>
      <c r="C31" s="69" t="s">
        <v>226</v>
      </c>
    </row>
    <row r="32" spans="1:3" ht="12.75" customHeight="1" x14ac:dyDescent="0.15">
      <c r="A32" s="68" t="s">
        <v>227</v>
      </c>
      <c r="B32" s="70" t="s">
        <v>228</v>
      </c>
      <c r="C32" s="69" t="s">
        <v>228</v>
      </c>
    </row>
    <row r="33" spans="1:3" ht="12.75" customHeight="1" x14ac:dyDescent="0.15">
      <c r="A33" s="122" t="s">
        <v>17</v>
      </c>
      <c r="B33" s="123"/>
      <c r="C33" s="126"/>
    </row>
    <row r="34" spans="1:3" ht="12.75" customHeight="1" x14ac:dyDescent="0.15">
      <c r="A34" s="20" t="s">
        <v>69</v>
      </c>
      <c r="B34" s="20" t="s">
        <v>18</v>
      </c>
      <c r="C34" s="127">
        <v>40017</v>
      </c>
    </row>
    <row r="35" spans="1:3" ht="12.75" customHeight="1" x14ac:dyDescent="0.15">
      <c r="A35" s="20" t="s">
        <v>70</v>
      </c>
      <c r="B35" s="20" t="s">
        <v>19</v>
      </c>
      <c r="C35" s="128" t="s">
        <v>71</v>
      </c>
    </row>
    <row r="36" spans="1:3" ht="12.75" customHeight="1" x14ac:dyDescent="0.15">
      <c r="A36" s="20" t="s">
        <v>122</v>
      </c>
      <c r="B36" s="20" t="s">
        <v>72</v>
      </c>
      <c r="C36" s="125" t="s">
        <v>73</v>
      </c>
    </row>
    <row r="37" spans="1:3" ht="12.75" customHeight="1" x14ac:dyDescent="0.15">
      <c r="A37" s="122" t="s">
        <v>20</v>
      </c>
      <c r="B37" s="123"/>
      <c r="C37" s="129"/>
    </row>
    <row r="38" spans="1:3" ht="12.75" customHeight="1" x14ac:dyDescent="0.15">
      <c r="A38" s="67" t="s">
        <v>220</v>
      </c>
      <c r="B38" s="67" t="s">
        <v>221</v>
      </c>
      <c r="C38" s="28" t="s">
        <v>222</v>
      </c>
    </row>
    <row r="39" spans="1:3" ht="127.5" x14ac:dyDescent="0.15">
      <c r="A39" s="20" t="s">
        <v>74</v>
      </c>
      <c r="B39" s="20" t="s">
        <v>21</v>
      </c>
      <c r="C39" s="130" t="s">
        <v>180</v>
      </c>
    </row>
    <row r="40" spans="1:3" ht="12.75" customHeight="1" x14ac:dyDescent="0.15">
      <c r="A40" s="20" t="s">
        <v>123</v>
      </c>
      <c r="B40" s="20" t="s">
        <v>22</v>
      </c>
      <c r="C40" s="125" t="s">
        <v>75</v>
      </c>
    </row>
    <row r="41" spans="1:3" ht="12.75" customHeight="1" x14ac:dyDescent="0.15">
      <c r="A41" s="20" t="s">
        <v>124</v>
      </c>
      <c r="B41" s="20" t="s">
        <v>125</v>
      </c>
      <c r="C41" s="125" t="s">
        <v>125</v>
      </c>
    </row>
    <row r="42" spans="1:3" ht="12.75" customHeight="1" x14ac:dyDescent="0.15">
      <c r="A42" s="20" t="s">
        <v>76</v>
      </c>
      <c r="B42" s="20" t="s">
        <v>23</v>
      </c>
      <c r="C42" s="125" t="s">
        <v>48</v>
      </c>
    </row>
    <row r="43" spans="1:3" ht="12.75" customHeight="1" x14ac:dyDescent="0.15">
      <c r="A43" s="20" t="s">
        <v>77</v>
      </c>
      <c r="B43" s="20" t="s">
        <v>78</v>
      </c>
      <c r="C43" s="125" t="s">
        <v>253</v>
      </c>
    </row>
    <row r="44" spans="1:3" ht="12.75" customHeight="1" x14ac:dyDescent="0.15">
      <c r="A44" s="20" t="s">
        <v>126</v>
      </c>
      <c r="B44" s="20" t="s">
        <v>127</v>
      </c>
      <c r="C44" s="125" t="s">
        <v>127</v>
      </c>
    </row>
    <row r="45" spans="1:3" ht="12.75" customHeight="1" x14ac:dyDescent="0.15">
      <c r="A45" s="20" t="s">
        <v>128</v>
      </c>
      <c r="B45" s="20" t="s">
        <v>129</v>
      </c>
      <c r="C45" s="125" t="s">
        <v>129</v>
      </c>
    </row>
    <row r="46" spans="1:3" ht="12.75" customHeight="1" x14ac:dyDescent="0.15">
      <c r="A46" s="20" t="s">
        <v>130</v>
      </c>
      <c r="B46" s="20" t="s">
        <v>131</v>
      </c>
      <c r="C46" s="125" t="s">
        <v>131</v>
      </c>
    </row>
    <row r="47" spans="1:3" ht="12.75" customHeight="1" x14ac:dyDescent="0.15">
      <c r="A47" s="20" t="s">
        <v>132</v>
      </c>
      <c r="B47" s="20" t="s">
        <v>133</v>
      </c>
      <c r="C47" s="125" t="s">
        <v>133</v>
      </c>
    </row>
    <row r="48" spans="1:3" ht="12.75" customHeight="1" x14ac:dyDescent="0.15">
      <c r="A48" s="20" t="s">
        <v>134</v>
      </c>
      <c r="B48" s="20" t="s">
        <v>135</v>
      </c>
      <c r="C48" s="125" t="s">
        <v>136</v>
      </c>
    </row>
    <row r="49" spans="1:3" ht="12.75" customHeight="1" x14ac:dyDescent="0.15">
      <c r="A49" s="70" t="s">
        <v>229</v>
      </c>
      <c r="B49" s="70" t="s">
        <v>230</v>
      </c>
      <c r="C49" s="71" t="s">
        <v>231</v>
      </c>
    </row>
    <row r="50" spans="1:3" ht="12.75" customHeight="1" x14ac:dyDescent="0.15">
      <c r="A50" s="70" t="s">
        <v>232</v>
      </c>
      <c r="B50" s="70" t="s">
        <v>233</v>
      </c>
      <c r="C50" s="71" t="s">
        <v>252</v>
      </c>
    </row>
    <row r="51" spans="1:3" ht="12.75" customHeight="1" x14ac:dyDescent="0.15">
      <c r="A51" s="70" t="s">
        <v>234</v>
      </c>
      <c r="B51" s="70" t="s">
        <v>235</v>
      </c>
      <c r="C51" s="71" t="s">
        <v>236</v>
      </c>
    </row>
    <row r="52" spans="1:3" ht="12.75" customHeight="1" x14ac:dyDescent="0.15">
      <c r="A52" s="70" t="s">
        <v>237</v>
      </c>
      <c r="B52" s="70" t="s">
        <v>238</v>
      </c>
      <c r="C52" s="28" t="s">
        <v>249</v>
      </c>
    </row>
    <row r="53" spans="1:3" ht="12.75" customHeight="1" x14ac:dyDescent="0.15">
      <c r="A53" s="70" t="s">
        <v>239</v>
      </c>
      <c r="B53" s="70" t="s">
        <v>240</v>
      </c>
      <c r="C53" s="120" t="s">
        <v>250</v>
      </c>
    </row>
    <row r="54" spans="1:3" ht="12.75" customHeight="1" x14ac:dyDescent="0.15">
      <c r="A54" s="20" t="s">
        <v>79</v>
      </c>
      <c r="B54" s="20" t="s">
        <v>80</v>
      </c>
      <c r="C54" s="127">
        <v>40026</v>
      </c>
    </row>
    <row r="55" spans="1:3" ht="12.75" customHeight="1" x14ac:dyDescent="0.15">
      <c r="A55" s="21" t="s">
        <v>81</v>
      </c>
      <c r="B55" s="21" t="s">
        <v>82</v>
      </c>
      <c r="C55" s="131">
        <v>40178</v>
      </c>
    </row>
    <row r="56" spans="1:3" ht="12.75" customHeight="1" x14ac:dyDescent="0.15">
      <c r="A56" s="20" t="s">
        <v>137</v>
      </c>
      <c r="B56" s="20" t="s">
        <v>138</v>
      </c>
      <c r="C56" s="132">
        <v>100000</v>
      </c>
    </row>
    <row r="57" spans="1:3" ht="12.75" customHeight="1" x14ac:dyDescent="0.15">
      <c r="A57" s="20" t="s">
        <v>139</v>
      </c>
      <c r="B57" s="20" t="s">
        <v>140</v>
      </c>
      <c r="C57" s="132">
        <v>7722</v>
      </c>
    </row>
    <row r="58" spans="1:3" ht="12.75" customHeight="1" x14ac:dyDescent="0.15">
      <c r="A58" s="20" t="s">
        <v>141</v>
      </c>
      <c r="B58" s="20" t="s">
        <v>142</v>
      </c>
      <c r="C58" s="133">
        <v>0.15</v>
      </c>
    </row>
    <row r="59" spans="1:3" ht="12.75" customHeight="1" x14ac:dyDescent="0.15">
      <c r="A59" s="122" t="s">
        <v>24</v>
      </c>
      <c r="B59" s="123"/>
      <c r="C59" s="126"/>
    </row>
    <row r="60" spans="1:3" ht="12.75" customHeight="1" x14ac:dyDescent="0.15">
      <c r="A60" s="20" t="s">
        <v>143</v>
      </c>
      <c r="B60" s="20" t="s">
        <v>144</v>
      </c>
      <c r="C60" s="125">
        <v>153</v>
      </c>
    </row>
    <row r="61" spans="1:3" ht="12.75" customHeight="1" x14ac:dyDescent="0.15">
      <c r="A61" s="20" t="s">
        <v>145</v>
      </c>
      <c r="B61" s="20" t="s">
        <v>146</v>
      </c>
      <c r="C61" s="125">
        <v>133</v>
      </c>
    </row>
    <row r="62" spans="1:3" ht="12.75" customHeight="1" x14ac:dyDescent="0.15">
      <c r="A62" s="20" t="s">
        <v>147</v>
      </c>
      <c r="B62" s="20" t="s">
        <v>83</v>
      </c>
      <c r="C62" s="125">
        <v>2</v>
      </c>
    </row>
    <row r="63" spans="1:3" ht="12.75" customHeight="1" x14ac:dyDescent="0.15">
      <c r="A63" s="20" t="s">
        <v>148</v>
      </c>
      <c r="B63" s="20" t="s">
        <v>84</v>
      </c>
      <c r="C63" s="125" t="s">
        <v>85</v>
      </c>
    </row>
    <row r="64" spans="1:3" ht="12.75" customHeight="1" x14ac:dyDescent="0.15">
      <c r="A64" s="20" t="s">
        <v>149</v>
      </c>
      <c r="B64" s="20" t="s">
        <v>86</v>
      </c>
      <c r="C64" s="125" t="s">
        <v>87</v>
      </c>
    </row>
    <row r="65" spans="1:3" ht="12.75" customHeight="1" x14ac:dyDescent="0.15">
      <c r="A65" s="20" t="s">
        <v>150</v>
      </c>
      <c r="B65" s="20" t="s">
        <v>88</v>
      </c>
      <c r="C65" s="125" t="s">
        <v>89</v>
      </c>
    </row>
    <row r="66" spans="1:3" ht="12.75" customHeight="1" x14ac:dyDescent="0.15">
      <c r="A66" s="20" t="s">
        <v>151</v>
      </c>
      <c r="B66" s="20" t="s">
        <v>90</v>
      </c>
      <c r="C66" s="125" t="s">
        <v>91</v>
      </c>
    </row>
    <row r="67" spans="1:3" ht="12.75" customHeight="1" x14ac:dyDescent="0.15">
      <c r="A67" s="134" t="s">
        <v>25</v>
      </c>
      <c r="B67" s="135"/>
      <c r="C67" s="136"/>
    </row>
    <row r="68" spans="1:3" ht="12.75" customHeight="1" x14ac:dyDescent="0.15">
      <c r="A68" s="20" t="s">
        <v>92</v>
      </c>
      <c r="B68" s="20" t="s">
        <v>26</v>
      </c>
      <c r="C68" s="125" t="s">
        <v>93</v>
      </c>
    </row>
    <row r="69" spans="1:3" ht="12.75" customHeight="1" x14ac:dyDescent="0.15">
      <c r="A69" s="20" t="s">
        <v>94</v>
      </c>
      <c r="B69" s="20" t="s">
        <v>27</v>
      </c>
      <c r="C69" s="127">
        <v>39995</v>
      </c>
    </row>
    <row r="70" spans="1:3" ht="12.75" customHeight="1" x14ac:dyDescent="0.15">
      <c r="A70" s="22" t="s">
        <v>95</v>
      </c>
      <c r="B70" s="20" t="s">
        <v>28</v>
      </c>
      <c r="C70" s="130" t="s">
        <v>96</v>
      </c>
    </row>
  </sheetData>
  <hyperlinks>
    <hyperlink ref="C13" r:id="rId1" display="soporte@neodata.com.mx" xr:uid="{3EB01C54-2CCE-404A-A5AF-45967AE401FD}"/>
    <hyperlink ref="C53" r:id="rId2" display="soporte@neodata.com.mx" xr:uid="{B34488BE-E555-4E45-8442-B5EA58C48C55}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showGridLines="0" showZeros="0" workbookViewId="0">
      <selection activeCell="B10" sqref="B10"/>
    </sheetView>
  </sheetViews>
  <sheetFormatPr baseColWidth="10" defaultColWidth="9.3984375" defaultRowHeight="9" x14ac:dyDescent="0.15"/>
  <cols>
    <col min="1" max="1" width="41.59765625" customWidth="1"/>
    <col min="2" max="2" width="94.5976562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16" t="s">
        <v>185</v>
      </c>
      <c r="B3" s="17"/>
    </row>
    <row r="4" spans="1:2" ht="12.75" customHeight="1" x14ac:dyDescent="0.15">
      <c r="A4" s="18" t="s">
        <v>1</v>
      </c>
      <c r="B4" s="19" t="s">
        <v>2</v>
      </c>
    </row>
    <row r="5" spans="1:2" ht="12.75" customHeight="1" x14ac:dyDescent="0.15">
      <c r="A5" s="20" t="s">
        <v>97</v>
      </c>
      <c r="B5" s="26" t="s">
        <v>98</v>
      </c>
    </row>
    <row r="6" spans="1:2" ht="12.75" customHeight="1" x14ac:dyDescent="0.15">
      <c r="A6" s="20" t="s">
        <v>99</v>
      </c>
      <c r="B6" s="26" t="s">
        <v>31</v>
      </c>
    </row>
    <row r="7" spans="1:2" ht="12.75" customHeight="1" x14ac:dyDescent="0.15">
      <c r="A7" s="20" t="s">
        <v>105</v>
      </c>
      <c r="B7" s="26" t="s">
        <v>154</v>
      </c>
    </row>
    <row r="8" spans="1:2" ht="12.75" customHeight="1" x14ac:dyDescent="0.15">
      <c r="A8" s="20" t="s">
        <v>101</v>
      </c>
      <c r="B8" s="26" t="s">
        <v>153</v>
      </c>
    </row>
    <row r="9" spans="1:2" ht="12.75" customHeight="1" x14ac:dyDescent="0.15">
      <c r="A9" s="20" t="s">
        <v>159</v>
      </c>
      <c r="B9" s="26" t="s">
        <v>160</v>
      </c>
    </row>
    <row r="10" spans="1:2" ht="12.75" customHeight="1" x14ac:dyDescent="0.15">
      <c r="A10" s="20" t="s">
        <v>37</v>
      </c>
      <c r="B10" s="26" t="s">
        <v>155</v>
      </c>
    </row>
    <row r="11" spans="1:2" ht="12.75" customHeight="1" x14ac:dyDescent="0.15">
      <c r="A11" s="20" t="s">
        <v>33</v>
      </c>
      <c r="B11" s="26" t="s">
        <v>157</v>
      </c>
    </row>
    <row r="12" spans="1:2" ht="12.75" customHeight="1" x14ac:dyDescent="0.15">
      <c r="A12" s="20" t="s">
        <v>34</v>
      </c>
      <c r="B12" s="26" t="s">
        <v>158</v>
      </c>
    </row>
    <row r="13" spans="1:2" s="27" customFormat="1" ht="12.75" customHeight="1" x14ac:dyDescent="0.15">
      <c r="A13" s="20" t="s">
        <v>164</v>
      </c>
      <c r="B13" s="26" t="s">
        <v>165</v>
      </c>
    </row>
    <row r="14" spans="1:2" s="27" customFormat="1" ht="12.75" x14ac:dyDescent="0.15">
      <c r="A14" s="20" t="s">
        <v>166</v>
      </c>
      <c r="B14" s="26" t="s">
        <v>167</v>
      </c>
    </row>
    <row r="15" spans="1:2" s="27" customFormat="1" ht="12.75" x14ac:dyDescent="0.15">
      <c r="A15" s="20" t="s">
        <v>168</v>
      </c>
      <c r="B15" s="26" t="s">
        <v>169</v>
      </c>
    </row>
    <row r="16" spans="1:2" ht="12.75" customHeight="1" x14ac:dyDescent="0.15">
      <c r="A16" s="20" t="s">
        <v>103</v>
      </c>
      <c r="B16" s="26" t="s">
        <v>104</v>
      </c>
    </row>
    <row r="17" spans="1:2" ht="12.75" customHeight="1" x14ac:dyDescent="0.15">
      <c r="A17" s="20" t="s">
        <v>36</v>
      </c>
      <c r="B17" s="26" t="s">
        <v>156</v>
      </c>
    </row>
    <row r="18" spans="1:2" ht="12.75" customHeight="1" x14ac:dyDescent="0.15">
      <c r="A18" s="20" t="s">
        <v>161</v>
      </c>
      <c r="B18" s="26" t="s">
        <v>162</v>
      </c>
    </row>
    <row r="19" spans="1:2" ht="12.75" customHeight="1" x14ac:dyDescent="0.15">
      <c r="A19" s="20" t="s">
        <v>106</v>
      </c>
      <c r="B19" s="26" t="s">
        <v>38</v>
      </c>
    </row>
    <row r="20" spans="1:2" ht="12.75" customHeight="1" x14ac:dyDescent="0.15">
      <c r="A20" s="20" t="s">
        <v>14</v>
      </c>
      <c r="B20" s="26" t="s">
        <v>163</v>
      </c>
    </row>
    <row r="21" spans="1:2" ht="12.75" customHeight="1" x14ac:dyDescent="0.15">
      <c r="A21" s="20" t="s">
        <v>30</v>
      </c>
      <c r="B21" s="26" t="s">
        <v>107</v>
      </c>
    </row>
    <row r="22" spans="1:2" ht="12.75" customHeight="1" x14ac:dyDescent="0.15">
      <c r="A22" s="20" t="s">
        <v>32</v>
      </c>
      <c r="B22" s="26" t="s">
        <v>100</v>
      </c>
    </row>
    <row r="23" spans="1:2" ht="12.75" customHeight="1" x14ac:dyDescent="0.15">
      <c r="A23" s="20" t="s">
        <v>35</v>
      </c>
      <c r="B23" s="26" t="s">
        <v>102</v>
      </c>
    </row>
    <row r="24" spans="1:2" ht="12.75" x14ac:dyDescent="0.15">
      <c r="A24" s="122" t="s">
        <v>152</v>
      </c>
      <c r="B24" s="123"/>
    </row>
    <row r="25" spans="1:2" ht="12.75" x14ac:dyDescent="0.2">
      <c r="A25" s="23" t="s">
        <v>170</v>
      </c>
      <c r="B25" s="23" t="s">
        <v>175</v>
      </c>
    </row>
    <row r="26" spans="1:2" ht="12.75" x14ac:dyDescent="0.2">
      <c r="A26" s="24" t="s">
        <v>171</v>
      </c>
      <c r="B26" s="24" t="s">
        <v>176</v>
      </c>
    </row>
    <row r="27" spans="1:2" ht="12.75" x14ac:dyDescent="0.15">
      <c r="A27" s="20" t="s">
        <v>172</v>
      </c>
      <c r="B27" s="20" t="s">
        <v>177</v>
      </c>
    </row>
    <row r="28" spans="1:2" ht="12.75" x14ac:dyDescent="0.15">
      <c r="A28" s="20" t="s">
        <v>173</v>
      </c>
      <c r="B28" s="20" t="s">
        <v>178</v>
      </c>
    </row>
    <row r="29" spans="1:2" ht="12.75" x14ac:dyDescent="0.15">
      <c r="A29" s="20" t="s">
        <v>174</v>
      </c>
      <c r="B29" s="20" t="s">
        <v>179</v>
      </c>
    </row>
    <row r="30" spans="1:2" ht="12.75" x14ac:dyDescent="0.15">
      <c r="A30" s="20" t="s">
        <v>181</v>
      </c>
      <c r="B30" s="20" t="s">
        <v>182</v>
      </c>
    </row>
    <row r="31" spans="1:2" ht="12.75" x14ac:dyDescent="0.15">
      <c r="A31" s="20" t="s">
        <v>183</v>
      </c>
      <c r="B31" s="20" t="s">
        <v>184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8"/>
  <sheetViews>
    <sheetView showGridLines="0" showZeros="0" tabSelected="1" zoomScaleNormal="100" workbookViewId="0">
      <selection activeCell="A20" sqref="A20:C20"/>
    </sheetView>
  </sheetViews>
  <sheetFormatPr baseColWidth="10" defaultColWidth="9.3984375" defaultRowHeight="9" x14ac:dyDescent="0.15"/>
  <cols>
    <col min="1" max="3" width="15" customWidth="1"/>
    <col min="4" max="4" width="36" customWidth="1"/>
    <col min="5" max="6" width="13.59765625" customWidth="1"/>
    <col min="7" max="8" width="18" customWidth="1"/>
    <col min="9" max="9" width="13.59765625" customWidth="1"/>
    <col min="10" max="11" width="9.3984375" customWidth="1"/>
    <col min="12" max="13" width="7" customWidth="1"/>
  </cols>
  <sheetData>
    <row r="1" spans="1:11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11" ht="12.75" customHeight="1" thickTop="1" x14ac:dyDescent="0.2">
      <c r="A2" s="43" t="s">
        <v>197</v>
      </c>
      <c r="B2" s="44"/>
      <c r="C2" s="44"/>
      <c r="D2" s="44"/>
      <c r="E2" s="44"/>
      <c r="F2" s="45"/>
      <c r="G2" s="137" t="str">
        <f>"LICITACIÓN No: "&amp;numerodeconcurso</f>
        <v>LICITACIÓN No: 2009/0257-0001</v>
      </c>
      <c r="H2" s="138"/>
      <c r="I2" s="138"/>
      <c r="J2" s="53"/>
      <c r="K2" s="7"/>
    </row>
    <row r="3" spans="1:11" ht="12.75" customHeight="1" x14ac:dyDescent="0.2">
      <c r="A3" s="46" t="s">
        <v>187</v>
      </c>
      <c r="B3" s="3"/>
      <c r="C3" s="3"/>
      <c r="D3" s="3"/>
      <c r="E3" s="3"/>
      <c r="F3" s="25"/>
      <c r="G3" s="139"/>
      <c r="H3" s="140"/>
      <c r="I3" s="140"/>
      <c r="J3" s="39"/>
      <c r="K3" s="54"/>
    </row>
    <row r="4" spans="1:11" ht="12.75" customHeight="1" x14ac:dyDescent="0.2">
      <c r="A4" s="46" t="s">
        <v>198</v>
      </c>
      <c r="B4" s="3"/>
      <c r="C4" s="3"/>
      <c r="D4" s="3"/>
      <c r="E4" s="3"/>
      <c r="F4" s="25"/>
      <c r="G4" s="49"/>
      <c r="J4" s="39" t="s">
        <v>199</v>
      </c>
      <c r="K4" s="54"/>
    </row>
    <row r="5" spans="1:11" ht="12.75" customHeight="1" thickBot="1" x14ac:dyDescent="0.25">
      <c r="A5" s="47" t="str">
        <f>area</f>
        <v>Subdirección de planeación y presupuestos</v>
      </c>
      <c r="B5" s="5"/>
      <c r="C5" s="5"/>
      <c r="D5" s="5"/>
      <c r="E5" s="5"/>
      <c r="F5" s="48"/>
      <c r="G5" s="50"/>
      <c r="H5" s="5"/>
      <c r="I5" s="52"/>
      <c r="J5" s="39" t="s">
        <v>200</v>
      </c>
      <c r="K5" s="54"/>
    </row>
    <row r="6" spans="1:11" ht="12.75" customHeight="1" thickTop="1" x14ac:dyDescent="0.2">
      <c r="A6" s="56" t="s">
        <v>203</v>
      </c>
      <c r="B6" s="44"/>
      <c r="C6" s="44"/>
      <c r="D6" s="44"/>
      <c r="E6" s="44"/>
      <c r="F6" s="45"/>
      <c r="G6" s="56" t="s">
        <v>201</v>
      </c>
      <c r="H6" s="44"/>
      <c r="I6" s="90">
        <f>fechainicio</f>
        <v>40026</v>
      </c>
      <c r="J6" s="49"/>
      <c r="K6" s="4"/>
    </row>
    <row r="7" spans="1:11" ht="12.75" customHeight="1" x14ac:dyDescent="0.2">
      <c r="A7" s="1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44"/>
      <c r="C7" s="144"/>
      <c r="D7" s="144"/>
      <c r="E7" s="144"/>
      <c r="F7" s="145"/>
      <c r="G7" s="57" t="s">
        <v>202</v>
      </c>
      <c r="H7" s="3"/>
      <c r="I7" s="91">
        <f>fechaterminacion</f>
        <v>40178</v>
      </c>
      <c r="J7" s="49"/>
      <c r="K7" s="4"/>
    </row>
    <row r="8" spans="1:11" ht="12.75" customHeight="1" x14ac:dyDescent="0.2">
      <c r="A8" s="143"/>
      <c r="B8" s="144"/>
      <c r="C8" s="144"/>
      <c r="D8" s="144"/>
      <c r="E8" s="144"/>
      <c r="F8" s="145"/>
      <c r="G8" s="57"/>
      <c r="H8" s="3"/>
      <c r="I8" s="58"/>
      <c r="J8" s="49"/>
      <c r="K8" s="4"/>
    </row>
    <row r="9" spans="1:11" ht="12.75" customHeight="1" x14ac:dyDescent="0.2">
      <c r="A9" s="143"/>
      <c r="B9" s="144"/>
      <c r="C9" s="144"/>
      <c r="D9" s="144"/>
      <c r="E9" s="144"/>
      <c r="F9" s="145"/>
      <c r="G9" s="57"/>
      <c r="H9" s="3"/>
      <c r="I9" s="58"/>
      <c r="J9" s="49"/>
      <c r="K9" s="4"/>
    </row>
    <row r="10" spans="1:11" ht="12.75" customHeight="1" thickBot="1" x14ac:dyDescent="0.25">
      <c r="A10" s="146"/>
      <c r="B10" s="147"/>
      <c r="C10" s="147"/>
      <c r="D10" s="147"/>
      <c r="E10" s="147"/>
      <c r="F10" s="148"/>
      <c r="G10" s="50"/>
      <c r="H10" s="5"/>
      <c r="I10" s="51"/>
      <c r="J10" s="55"/>
      <c r="K10" s="51"/>
    </row>
    <row r="11" spans="1:11" ht="12.75" customHeight="1" thickTop="1" x14ac:dyDescent="0.2">
      <c r="A11" s="56" t="s">
        <v>204</v>
      </c>
      <c r="B11" s="44"/>
      <c r="C11" s="45"/>
      <c r="D11" s="59" t="s">
        <v>205</v>
      </c>
      <c r="E11" s="56" t="s">
        <v>206</v>
      </c>
      <c r="F11" s="7"/>
      <c r="G11" s="56" t="s">
        <v>207</v>
      </c>
      <c r="H11" s="44"/>
      <c r="I11" s="7"/>
      <c r="J11" s="60" t="s">
        <v>209</v>
      </c>
      <c r="K11" s="7"/>
    </row>
    <row r="12" spans="1:11" ht="12.75" customHeight="1" x14ac:dyDescent="0.2">
      <c r="A12" s="149" t="str">
        <f>razonsocial</f>
        <v>MI EMPRESA</v>
      </c>
      <c r="B12" s="150"/>
      <c r="C12" s="151"/>
      <c r="D12" s="155" t="str">
        <f>cargo&amp;" "&amp;responsable</f>
        <v>DIRECTOR GENERAL ENCARGADO CORRESPONDIENTE</v>
      </c>
      <c r="E12" s="157">
        <f>fechadeconcurso</f>
        <v>40017</v>
      </c>
      <c r="F12" s="158"/>
      <c r="G12" s="49"/>
      <c r="H12" s="78" t="str">
        <f>plazocalculado&amp;" días"</f>
        <v>153 días</v>
      </c>
      <c r="I12" s="4"/>
      <c r="J12" s="61" t="s">
        <v>208</v>
      </c>
      <c r="K12" s="4"/>
    </row>
    <row r="13" spans="1:11" ht="12.75" customHeight="1" thickBot="1" x14ac:dyDescent="0.2">
      <c r="A13" s="152"/>
      <c r="B13" s="153"/>
      <c r="C13" s="154"/>
      <c r="D13" s="156"/>
      <c r="E13" s="55"/>
      <c r="F13" s="51"/>
      <c r="G13" s="55"/>
      <c r="H13" s="52"/>
      <c r="I13" s="51"/>
      <c r="J13" s="55"/>
      <c r="K13" s="51"/>
    </row>
    <row r="14" spans="1:11" ht="9.9499999999999993" customHeight="1" thickTop="1" thickBot="1" x14ac:dyDescent="0.25">
      <c r="A14" s="3"/>
      <c r="B14" s="3"/>
      <c r="C14" s="3"/>
      <c r="D14" s="3"/>
      <c r="E14" s="3"/>
      <c r="F14" s="3"/>
    </row>
    <row r="15" spans="1:11" ht="15" customHeight="1" thickTop="1" x14ac:dyDescent="0.15">
      <c r="A15" s="40" t="s">
        <v>242</v>
      </c>
      <c r="B15" s="30"/>
      <c r="C15" s="30"/>
      <c r="D15" s="30"/>
      <c r="E15" s="30"/>
      <c r="F15" s="30"/>
      <c r="G15" s="31"/>
      <c r="H15" s="31"/>
      <c r="I15" s="31"/>
      <c r="J15" s="31"/>
      <c r="K15" s="32"/>
    </row>
    <row r="16" spans="1:11" ht="15" customHeight="1" x14ac:dyDescent="0.15">
      <c r="A16" s="41" t="str">
        <f>"CALENDARIZADO Y CUANTIFICADO CONFORME A LOS PERIODOS DETERMINADOS POR LA "&amp;nombrecliente</f>
        <v>CALENDARIZADO Y CUANTIFICADO CONFORME A LOS PERIODOS DETERMINADOS POR LA COMISIÓN NACIONAL DEL AGUA</v>
      </c>
      <c r="B16" s="33"/>
      <c r="C16" s="33"/>
      <c r="D16" s="33"/>
      <c r="E16" s="33"/>
      <c r="F16" s="33"/>
      <c r="G16" s="34"/>
      <c r="H16" s="34"/>
      <c r="I16" s="34"/>
      <c r="J16" s="34"/>
      <c r="K16" s="35"/>
    </row>
    <row r="17" spans="1:13" ht="15" customHeight="1" x14ac:dyDescent="0.15">
      <c r="A17" s="41" t="s">
        <v>244</v>
      </c>
      <c r="B17" s="33"/>
      <c r="C17" s="33"/>
      <c r="D17" s="33"/>
      <c r="E17" s="33"/>
      <c r="F17" s="33"/>
      <c r="G17" s="34"/>
      <c r="H17" s="34"/>
      <c r="I17" s="34"/>
      <c r="J17" s="34"/>
      <c r="K17" s="35"/>
    </row>
    <row r="18" spans="1:13" ht="15" customHeight="1" thickBot="1" x14ac:dyDescent="0.2">
      <c r="A18" s="42" t="s">
        <v>243</v>
      </c>
      <c r="B18" s="36"/>
      <c r="C18" s="36"/>
      <c r="D18" s="36"/>
      <c r="E18" s="36"/>
      <c r="F18" s="36"/>
      <c r="G18" s="37"/>
      <c r="H18" s="37"/>
      <c r="I18" s="37"/>
      <c r="J18" s="37"/>
      <c r="K18" s="38"/>
    </row>
    <row r="19" spans="1:13" ht="9.9499999999999993" customHeight="1" thickTop="1" thickBot="1" x14ac:dyDescent="0.25">
      <c r="A19" s="3"/>
      <c r="B19" s="3"/>
      <c r="C19" s="3"/>
      <c r="D19" s="3"/>
      <c r="E19" s="3"/>
      <c r="F19" s="3"/>
    </row>
    <row r="20" spans="1:13" ht="12.75" customHeight="1" thickTop="1" thickBot="1" x14ac:dyDescent="0.25">
      <c r="A20" s="159" t="s">
        <v>188</v>
      </c>
      <c r="B20" s="160"/>
      <c r="C20" s="161"/>
      <c r="D20" s="162" t="s">
        <v>193</v>
      </c>
      <c r="E20" s="164" t="s">
        <v>194</v>
      </c>
      <c r="F20" s="164" t="s">
        <v>195</v>
      </c>
      <c r="G20" s="162" t="s">
        <v>196</v>
      </c>
      <c r="H20" s="141" t="s">
        <v>30</v>
      </c>
    </row>
    <row r="21" spans="1:13" ht="12.75" customHeight="1" thickTop="1" thickBot="1" x14ac:dyDescent="0.25">
      <c r="A21" s="6" t="s">
        <v>189</v>
      </c>
      <c r="B21" s="6" t="s">
        <v>190</v>
      </c>
      <c r="C21" s="29" t="s">
        <v>191</v>
      </c>
      <c r="D21" s="163"/>
      <c r="E21" s="165"/>
      <c r="F21" s="165"/>
      <c r="G21" s="163"/>
      <c r="H21" s="142"/>
    </row>
    <row r="22" spans="1:13" ht="12.75" customHeight="1" thickTop="1" x14ac:dyDescent="0.15">
      <c r="A22" t="s">
        <v>40</v>
      </c>
      <c r="D22" s="79"/>
      <c r="E22" s="79"/>
      <c r="F22" s="79"/>
      <c r="G22" s="79"/>
    </row>
    <row r="23" spans="1:13" ht="12.75" customHeight="1" x14ac:dyDescent="0.15">
      <c r="A23" s="80" t="str">
        <f>IF(F23="",B23,"")</f>
        <v/>
      </c>
      <c r="B23" s="80" t="s">
        <v>192</v>
      </c>
      <c r="C23" s="80" t="s">
        <v>97</v>
      </c>
      <c r="D23" s="99" t="s">
        <v>101</v>
      </c>
      <c r="E23" s="92" t="s">
        <v>32</v>
      </c>
      <c r="F23" s="93" t="s">
        <v>35</v>
      </c>
      <c r="G23" s="94" t="s">
        <v>37</v>
      </c>
      <c r="H23" s="82" t="s">
        <v>164</v>
      </c>
      <c r="M23" s="104"/>
    </row>
    <row r="24" spans="1:13" ht="12.75" customHeight="1" x14ac:dyDescent="0.15">
      <c r="A24" s="83"/>
      <c r="D24" s="84"/>
      <c r="E24" s="95"/>
      <c r="F24" s="96"/>
      <c r="G24" s="97"/>
      <c r="H24" s="98" t="s">
        <v>166</v>
      </c>
      <c r="M24" s="104"/>
    </row>
    <row r="25" spans="1:13" ht="12.75" customHeight="1" x14ac:dyDescent="0.15">
      <c r="A25" s="83"/>
      <c r="D25" s="84"/>
      <c r="E25" s="95"/>
      <c r="F25" s="96"/>
      <c r="G25" s="97"/>
      <c r="H25" s="86" t="s">
        <v>168</v>
      </c>
      <c r="M25" s="104"/>
    </row>
    <row r="26" spans="1:13" ht="12.75" customHeight="1" x14ac:dyDescent="0.15">
      <c r="A26" s="83"/>
      <c r="D26" s="84"/>
      <c r="E26" s="95"/>
      <c r="F26" s="96"/>
      <c r="G26" s="97"/>
      <c r="H26" s="117"/>
      <c r="M26" s="104"/>
    </row>
    <row r="28" spans="1:13" ht="12.75" customHeight="1" x14ac:dyDescent="0.15">
      <c r="K28" s="87" t="s">
        <v>41</v>
      </c>
    </row>
  </sheetData>
  <mergeCells count="11">
    <mergeCell ref="G2:I3"/>
    <mergeCell ref="H20:H21"/>
    <mergeCell ref="A7:F10"/>
    <mergeCell ref="A12:C13"/>
    <mergeCell ref="D12:D13"/>
    <mergeCell ref="E12:F12"/>
    <mergeCell ref="A20:C20"/>
    <mergeCell ref="D20:D21"/>
    <mergeCell ref="E20:E21"/>
    <mergeCell ref="F20:F21"/>
    <mergeCell ref="G20:G2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8"/>
  <sheetViews>
    <sheetView showGridLines="0" showZeros="0" zoomScaleNormal="100" workbookViewId="0">
      <selection activeCell="A20" sqref="A20:C20"/>
    </sheetView>
  </sheetViews>
  <sheetFormatPr baseColWidth="10" defaultColWidth="9.3984375" defaultRowHeight="9" x14ac:dyDescent="0.15"/>
  <cols>
    <col min="1" max="3" width="15" customWidth="1"/>
    <col min="4" max="4" width="36" customWidth="1"/>
    <col min="5" max="6" width="13.59765625" customWidth="1"/>
    <col min="7" max="8" width="18" customWidth="1"/>
    <col min="9" max="9" width="13.59765625" customWidth="1"/>
    <col min="10" max="11" width="9.3984375" customWidth="1"/>
    <col min="12" max="13" width="7" customWidth="1"/>
  </cols>
  <sheetData>
    <row r="1" spans="1:11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11" ht="12.75" customHeight="1" thickTop="1" x14ac:dyDescent="0.2">
      <c r="A2" s="43" t="s">
        <v>197</v>
      </c>
      <c r="B2" s="44"/>
      <c r="C2" s="44"/>
      <c r="D2" s="44"/>
      <c r="E2" s="44"/>
      <c r="F2" s="45"/>
      <c r="G2" s="137" t="str">
        <f>"LICITACIÓN No: "&amp;numerodeconcurso</f>
        <v>LICITACIÓN No: 2009/0257-0001</v>
      </c>
      <c r="H2" s="138"/>
      <c r="I2" s="138"/>
      <c r="J2" s="53"/>
      <c r="K2" s="7"/>
    </row>
    <row r="3" spans="1:11" ht="12.75" customHeight="1" x14ac:dyDescent="0.2">
      <c r="A3" s="46" t="s">
        <v>187</v>
      </c>
      <c r="B3" s="3"/>
      <c r="C3" s="3"/>
      <c r="D3" s="3"/>
      <c r="E3" s="3"/>
      <c r="F3" s="25"/>
      <c r="G3" s="139"/>
      <c r="H3" s="140"/>
      <c r="I3" s="140"/>
      <c r="J3" s="39"/>
      <c r="K3" s="54"/>
    </row>
    <row r="4" spans="1:11" ht="12.75" customHeight="1" x14ac:dyDescent="0.2">
      <c r="A4" s="46" t="s">
        <v>198</v>
      </c>
      <c r="B4" s="3"/>
      <c r="C4" s="3"/>
      <c r="D4" s="3"/>
      <c r="E4" s="3"/>
      <c r="F4" s="25"/>
      <c r="G4" s="49"/>
      <c r="J4" s="39" t="s">
        <v>199</v>
      </c>
      <c r="K4" s="54"/>
    </row>
    <row r="5" spans="1:11" ht="12.75" customHeight="1" thickBot="1" x14ac:dyDescent="0.25">
      <c r="A5" s="47" t="str">
        <f>area</f>
        <v>Subdirección de planeación y presupuestos</v>
      </c>
      <c r="B5" s="5"/>
      <c r="C5" s="5"/>
      <c r="D5" s="5"/>
      <c r="E5" s="5"/>
      <c r="F5" s="48"/>
      <c r="G5" s="50"/>
      <c r="H5" s="5"/>
      <c r="I5" s="52"/>
      <c r="J5" s="39" t="s">
        <v>200</v>
      </c>
      <c r="K5" s="54"/>
    </row>
    <row r="6" spans="1:11" ht="12.75" customHeight="1" thickTop="1" x14ac:dyDescent="0.2">
      <c r="A6" s="56" t="s">
        <v>203</v>
      </c>
      <c r="B6" s="44"/>
      <c r="C6" s="44"/>
      <c r="D6" s="44"/>
      <c r="E6" s="44"/>
      <c r="F6" s="45"/>
      <c r="G6" s="56" t="s">
        <v>201</v>
      </c>
      <c r="H6" s="44"/>
      <c r="I6" s="90">
        <f>fechainicio</f>
        <v>40026</v>
      </c>
      <c r="J6" s="49"/>
      <c r="K6" s="4"/>
    </row>
    <row r="7" spans="1:11" ht="12.75" customHeight="1" x14ac:dyDescent="0.2">
      <c r="A7" s="1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44"/>
      <c r="C7" s="144"/>
      <c r="D7" s="144"/>
      <c r="E7" s="144"/>
      <c r="F7" s="145"/>
      <c r="G7" s="57" t="s">
        <v>202</v>
      </c>
      <c r="H7" s="3"/>
      <c r="I7" s="91">
        <f>fechaterminacion</f>
        <v>40178</v>
      </c>
      <c r="J7" s="49"/>
      <c r="K7" s="4"/>
    </row>
    <row r="8" spans="1:11" ht="12.75" customHeight="1" x14ac:dyDescent="0.2">
      <c r="A8" s="143"/>
      <c r="B8" s="144"/>
      <c r="C8" s="144"/>
      <c r="D8" s="144"/>
      <c r="E8" s="144"/>
      <c r="F8" s="145"/>
      <c r="G8" s="57"/>
      <c r="H8" s="3"/>
      <c r="I8" s="58"/>
      <c r="J8" s="49"/>
      <c r="K8" s="4"/>
    </row>
    <row r="9" spans="1:11" ht="12.75" customHeight="1" x14ac:dyDescent="0.2">
      <c r="A9" s="143"/>
      <c r="B9" s="144"/>
      <c r="C9" s="144"/>
      <c r="D9" s="144"/>
      <c r="E9" s="144"/>
      <c r="F9" s="145"/>
      <c r="G9" s="57"/>
      <c r="H9" s="3"/>
      <c r="I9" s="58"/>
      <c r="J9" s="49"/>
      <c r="K9" s="4"/>
    </row>
    <row r="10" spans="1:11" ht="12.75" customHeight="1" thickBot="1" x14ac:dyDescent="0.25">
      <c r="A10" s="146"/>
      <c r="B10" s="147"/>
      <c r="C10" s="147"/>
      <c r="D10" s="147"/>
      <c r="E10" s="147"/>
      <c r="F10" s="148"/>
      <c r="G10" s="50"/>
      <c r="H10" s="5"/>
      <c r="I10" s="51"/>
      <c r="J10" s="55"/>
      <c r="K10" s="51"/>
    </row>
    <row r="11" spans="1:11" ht="12.75" customHeight="1" thickTop="1" x14ac:dyDescent="0.2">
      <c r="A11" s="56" t="s">
        <v>204</v>
      </c>
      <c r="B11" s="44"/>
      <c r="C11" s="45"/>
      <c r="D11" s="59" t="s">
        <v>205</v>
      </c>
      <c r="E11" s="56" t="s">
        <v>206</v>
      </c>
      <c r="F11" s="7"/>
      <c r="G11" s="56" t="s">
        <v>207</v>
      </c>
      <c r="H11" s="44"/>
      <c r="I11" s="7"/>
      <c r="J11" s="60" t="s">
        <v>209</v>
      </c>
      <c r="K11" s="7"/>
    </row>
    <row r="12" spans="1:11" ht="12.75" customHeight="1" x14ac:dyDescent="0.2">
      <c r="A12" s="149" t="str">
        <f>razonsocial</f>
        <v>MI EMPRESA</v>
      </c>
      <c r="B12" s="150"/>
      <c r="C12" s="151"/>
      <c r="D12" s="155" t="str">
        <f>cargo&amp;" "&amp;responsable</f>
        <v>DIRECTOR GENERAL ENCARGADO CORRESPONDIENTE</v>
      </c>
      <c r="E12" s="157">
        <f>fechadeconcurso</f>
        <v>40017</v>
      </c>
      <c r="F12" s="158"/>
      <c r="G12" s="49"/>
      <c r="H12" s="78" t="str">
        <f>plazocalculado&amp;" días"</f>
        <v>153 días</v>
      </c>
      <c r="I12" s="4"/>
      <c r="J12" s="61" t="s">
        <v>208</v>
      </c>
      <c r="K12" s="4"/>
    </row>
    <row r="13" spans="1:11" ht="12.75" customHeight="1" thickBot="1" x14ac:dyDescent="0.2">
      <c r="A13" s="152"/>
      <c r="B13" s="153"/>
      <c r="C13" s="154"/>
      <c r="D13" s="156"/>
      <c r="E13" s="55"/>
      <c r="F13" s="51"/>
      <c r="G13" s="55"/>
      <c r="H13" s="52"/>
      <c r="I13" s="51"/>
      <c r="J13" s="55"/>
      <c r="K13" s="51"/>
    </row>
    <row r="14" spans="1:11" ht="9.9499999999999993" customHeight="1" thickTop="1" thickBot="1" x14ac:dyDescent="0.25">
      <c r="A14" s="3"/>
      <c r="B14" s="3"/>
      <c r="C14" s="3"/>
      <c r="D14" s="3"/>
      <c r="E14" s="3"/>
      <c r="F14" s="3"/>
    </row>
    <row r="15" spans="1:11" ht="15" customHeight="1" thickTop="1" x14ac:dyDescent="0.15">
      <c r="A15" s="40" t="s">
        <v>242</v>
      </c>
      <c r="B15" s="30"/>
      <c r="C15" s="30"/>
      <c r="D15" s="30"/>
      <c r="E15" s="30"/>
      <c r="F15" s="30"/>
      <c r="G15" s="31"/>
      <c r="H15" s="31"/>
      <c r="I15" s="31"/>
      <c r="J15" s="31"/>
      <c r="K15" s="32"/>
    </row>
    <row r="16" spans="1:11" ht="15" customHeight="1" x14ac:dyDescent="0.15">
      <c r="A16" s="41" t="str">
        <f>"CALENDARIZADO Y CUANTIFICADO CONFORME A LOS PERIODOS DETERMINADOS POR LA "&amp;nombrecliente</f>
        <v>CALENDARIZADO Y CUANTIFICADO CONFORME A LOS PERIODOS DETERMINADOS POR LA COMISIÓN NACIONAL DEL AGUA</v>
      </c>
      <c r="B16" s="33"/>
      <c r="C16" s="33"/>
      <c r="D16" s="33"/>
      <c r="E16" s="33"/>
      <c r="F16" s="33"/>
      <c r="G16" s="34"/>
      <c r="H16" s="34"/>
      <c r="I16" s="34"/>
      <c r="J16" s="34"/>
      <c r="K16" s="35"/>
    </row>
    <row r="17" spans="1:13" ht="15" customHeight="1" x14ac:dyDescent="0.15">
      <c r="A17" s="41" t="s">
        <v>244</v>
      </c>
      <c r="B17" s="33"/>
      <c r="C17" s="33"/>
      <c r="D17" s="33"/>
      <c r="E17" s="33"/>
      <c r="F17" s="33"/>
      <c r="G17" s="34"/>
      <c r="H17" s="34"/>
      <c r="I17" s="34"/>
      <c r="J17" s="34"/>
      <c r="K17" s="35"/>
    </row>
    <row r="18" spans="1:13" ht="15" customHeight="1" thickBot="1" x14ac:dyDescent="0.2">
      <c r="A18" s="42" t="s">
        <v>243</v>
      </c>
      <c r="B18" s="36"/>
      <c r="C18" s="36"/>
      <c r="D18" s="36"/>
      <c r="E18" s="36"/>
      <c r="F18" s="36"/>
      <c r="G18" s="37"/>
      <c r="H18" s="37"/>
      <c r="I18" s="37"/>
      <c r="J18" s="37"/>
      <c r="K18" s="38"/>
    </row>
    <row r="19" spans="1:13" ht="9.9499999999999993" customHeight="1" thickTop="1" thickBot="1" x14ac:dyDescent="0.25">
      <c r="A19" s="3"/>
      <c r="B19" s="3"/>
      <c r="C19" s="3"/>
      <c r="D19" s="3"/>
      <c r="E19" s="3"/>
      <c r="F19" s="3"/>
    </row>
    <row r="20" spans="1:13" ht="12.75" customHeight="1" thickTop="1" thickBot="1" x14ac:dyDescent="0.25">
      <c r="A20" s="159" t="s">
        <v>188</v>
      </c>
      <c r="B20" s="160"/>
      <c r="C20" s="161"/>
      <c r="D20" s="162" t="s">
        <v>193</v>
      </c>
      <c r="E20" s="164" t="s">
        <v>194</v>
      </c>
      <c r="F20" s="164" t="s">
        <v>195</v>
      </c>
      <c r="G20" s="162" t="s">
        <v>196</v>
      </c>
      <c r="H20" s="141" t="s">
        <v>30</v>
      </c>
    </row>
    <row r="21" spans="1:13" ht="12.75" customHeight="1" thickTop="1" thickBot="1" x14ac:dyDescent="0.25">
      <c r="A21" s="6" t="s">
        <v>189</v>
      </c>
      <c r="B21" s="6" t="s">
        <v>190</v>
      </c>
      <c r="C21" s="29" t="s">
        <v>191</v>
      </c>
      <c r="D21" s="163"/>
      <c r="E21" s="165"/>
      <c r="F21" s="165"/>
      <c r="G21" s="163"/>
      <c r="H21" s="142"/>
    </row>
    <row r="22" spans="1:13" ht="12.75" customHeight="1" thickTop="1" x14ac:dyDescent="0.15">
      <c r="A22" t="s">
        <v>40</v>
      </c>
      <c r="D22" s="79"/>
      <c r="E22" s="79"/>
      <c r="F22" s="79"/>
      <c r="G22" s="79"/>
    </row>
    <row r="23" spans="1:13" ht="12.75" customHeight="1" x14ac:dyDescent="0.15">
      <c r="A23" s="80" t="str">
        <f>IF(F23="",B23,"")</f>
        <v/>
      </c>
      <c r="B23" s="80" t="s">
        <v>192</v>
      </c>
      <c r="C23" s="80" t="s">
        <v>99</v>
      </c>
      <c r="D23" s="99" t="s">
        <v>101</v>
      </c>
      <c r="E23" s="92" t="s">
        <v>32</v>
      </c>
      <c r="F23" s="93" t="s">
        <v>35</v>
      </c>
      <c r="G23" s="94" t="s">
        <v>37</v>
      </c>
      <c r="H23" s="82" t="s">
        <v>164</v>
      </c>
      <c r="M23" s="104"/>
    </row>
    <row r="24" spans="1:13" ht="12.75" customHeight="1" x14ac:dyDescent="0.15">
      <c r="A24" s="83"/>
      <c r="D24" s="84"/>
      <c r="E24" s="95"/>
      <c r="F24" s="96"/>
      <c r="G24" s="97"/>
      <c r="H24" s="98" t="s">
        <v>166</v>
      </c>
      <c r="M24" s="104"/>
    </row>
    <row r="25" spans="1:13" ht="12.75" customHeight="1" x14ac:dyDescent="0.15">
      <c r="A25" s="83"/>
      <c r="D25" s="84"/>
      <c r="E25" s="95"/>
      <c r="F25" s="96"/>
      <c r="G25" s="97"/>
      <c r="H25" s="86" t="s">
        <v>168</v>
      </c>
      <c r="M25" s="104"/>
    </row>
    <row r="26" spans="1:13" ht="12.75" customHeight="1" x14ac:dyDescent="0.15">
      <c r="A26" s="83"/>
      <c r="D26" s="84"/>
      <c r="E26" s="95"/>
      <c r="F26" s="96"/>
      <c r="G26" s="97"/>
      <c r="H26" s="117"/>
      <c r="M26" s="104"/>
    </row>
    <row r="28" spans="1:13" ht="12.75" customHeight="1" x14ac:dyDescent="0.15">
      <c r="K28" s="87" t="s">
        <v>41</v>
      </c>
    </row>
  </sheetData>
  <mergeCells count="11">
    <mergeCell ref="H20:H21"/>
    <mergeCell ref="G2:I3"/>
    <mergeCell ref="A7:F10"/>
    <mergeCell ref="A12:C13"/>
    <mergeCell ref="D12:D13"/>
    <mergeCell ref="E12:F12"/>
    <mergeCell ref="A20:C20"/>
    <mergeCell ref="D20:D21"/>
    <mergeCell ref="E20:E21"/>
    <mergeCell ref="F20:F21"/>
    <mergeCell ref="G20:G2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7"/>
  <sheetViews>
    <sheetView showGridLines="0" showZeros="0" zoomScaleNormal="100" workbookViewId="0">
      <selection activeCell="A17" sqref="A17"/>
    </sheetView>
  </sheetViews>
  <sheetFormatPr baseColWidth="10" defaultColWidth="9.3984375" defaultRowHeight="9" x14ac:dyDescent="0.15"/>
  <cols>
    <col min="1" max="1" width="15.3984375" customWidth="1"/>
    <col min="2" max="2" width="59.59765625" customWidth="1"/>
    <col min="3" max="3" width="22.3984375" customWidth="1"/>
    <col min="4" max="4" width="18" customWidth="1"/>
    <col min="5" max="5" width="18.59765625" customWidth="1"/>
    <col min="6" max="6" width="9.59765625" customWidth="1"/>
    <col min="7" max="7" width="12.796875" customWidth="1"/>
    <col min="8" max="9" width="12.19921875" customWidth="1"/>
  </cols>
  <sheetData>
    <row r="1" spans="1:9" ht="12.75" customHeight="1" thickBot="1" x14ac:dyDescent="0.25">
      <c r="A1" t="s">
        <v>39</v>
      </c>
      <c r="B1" s="3"/>
      <c r="C1" s="3"/>
      <c r="D1" s="3"/>
    </row>
    <row r="2" spans="1:9" ht="12.75" customHeight="1" thickTop="1" x14ac:dyDescent="0.2">
      <c r="A2" s="43" t="s">
        <v>197</v>
      </c>
      <c r="B2" s="44"/>
      <c r="C2" s="44"/>
      <c r="D2" s="44"/>
      <c r="E2" s="137" t="str">
        <f>"LICITACIÓN No: "&amp;numerodeconcurso</f>
        <v>LICITACIÓN No: 2009/0257-0001</v>
      </c>
      <c r="F2" s="138"/>
      <c r="G2" s="166"/>
      <c r="H2" s="53"/>
      <c r="I2" s="7"/>
    </row>
    <row r="3" spans="1:9" ht="12.75" customHeight="1" x14ac:dyDescent="0.2">
      <c r="A3" s="46" t="s">
        <v>187</v>
      </c>
      <c r="B3" s="3"/>
      <c r="C3" s="3"/>
      <c r="D3" s="3"/>
      <c r="E3" s="139"/>
      <c r="F3" s="140"/>
      <c r="G3" s="167"/>
      <c r="H3" s="73"/>
      <c r="I3" s="72"/>
    </row>
    <row r="4" spans="1:9" ht="12.75" customHeight="1" x14ac:dyDescent="0.2">
      <c r="A4" s="46" t="s">
        <v>198</v>
      </c>
      <c r="B4" s="3"/>
      <c r="C4" s="3"/>
      <c r="D4" s="3"/>
      <c r="E4" s="49"/>
      <c r="H4" s="41" t="s">
        <v>199</v>
      </c>
      <c r="I4" s="74"/>
    </row>
    <row r="5" spans="1:9" ht="12.75" customHeight="1" thickBot="1" x14ac:dyDescent="0.25">
      <c r="A5" s="47" t="str">
        <f>area</f>
        <v>Subdirección de planeación y presupuestos</v>
      </c>
      <c r="B5" s="5"/>
      <c r="C5" s="5"/>
      <c r="D5" s="5"/>
      <c r="E5" s="50"/>
      <c r="F5" s="5"/>
      <c r="G5" s="52"/>
      <c r="H5" s="41" t="s">
        <v>219</v>
      </c>
      <c r="I5" s="74"/>
    </row>
    <row r="6" spans="1:9" ht="12.75" customHeight="1" thickTop="1" x14ac:dyDescent="0.2">
      <c r="A6" s="56" t="s">
        <v>203</v>
      </c>
      <c r="B6" s="44"/>
      <c r="C6" s="44"/>
      <c r="D6" s="44"/>
      <c r="E6" s="56" t="s">
        <v>201</v>
      </c>
      <c r="F6" s="44"/>
      <c r="G6" s="90">
        <f>fechainicio</f>
        <v>40026</v>
      </c>
      <c r="H6" s="49"/>
      <c r="I6" s="4"/>
    </row>
    <row r="7" spans="1:9" ht="12.75" customHeight="1" x14ac:dyDescent="0.2">
      <c r="A7" s="1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44"/>
      <c r="C7" s="144"/>
      <c r="D7" s="145"/>
      <c r="E7" s="57" t="s">
        <v>202</v>
      </c>
      <c r="F7" s="3"/>
      <c r="G7" s="91">
        <f>fechaterminacion</f>
        <v>40178</v>
      </c>
      <c r="H7" s="49"/>
      <c r="I7" s="4"/>
    </row>
    <row r="8" spans="1:9" ht="12.75" customHeight="1" x14ac:dyDescent="0.2">
      <c r="A8" s="143"/>
      <c r="B8" s="144"/>
      <c r="C8" s="144"/>
      <c r="D8" s="145"/>
      <c r="E8" s="57"/>
      <c r="F8" s="3"/>
      <c r="G8" s="58"/>
      <c r="H8" s="49"/>
      <c r="I8" s="4"/>
    </row>
    <row r="9" spans="1:9" ht="12.75" customHeight="1" x14ac:dyDescent="0.2">
      <c r="A9" s="143"/>
      <c r="B9" s="144"/>
      <c r="C9" s="144"/>
      <c r="D9" s="145"/>
      <c r="E9" s="57"/>
      <c r="F9" s="3"/>
      <c r="G9" s="58"/>
      <c r="H9" s="49"/>
      <c r="I9" s="4"/>
    </row>
    <row r="10" spans="1:9" ht="12.75" customHeight="1" thickBot="1" x14ac:dyDescent="0.25">
      <c r="A10" s="146"/>
      <c r="B10" s="147"/>
      <c r="C10" s="147"/>
      <c r="D10" s="148"/>
      <c r="E10" s="50"/>
      <c r="F10" s="5"/>
      <c r="G10" s="51"/>
      <c r="H10" s="55"/>
      <c r="I10" s="51"/>
    </row>
    <row r="11" spans="1:9" ht="12.75" customHeight="1" thickTop="1" x14ac:dyDescent="0.2">
      <c r="A11" s="56" t="s">
        <v>204</v>
      </c>
      <c r="B11" s="44"/>
      <c r="C11" s="59" t="s">
        <v>205</v>
      </c>
      <c r="D11" s="56" t="s">
        <v>206</v>
      </c>
      <c r="E11" s="56" t="s">
        <v>207</v>
      </c>
      <c r="F11" s="44"/>
      <c r="G11" s="7"/>
      <c r="H11" s="60" t="s">
        <v>209</v>
      </c>
      <c r="I11" s="75"/>
    </row>
    <row r="12" spans="1:9" ht="12.75" customHeight="1" x14ac:dyDescent="0.2">
      <c r="A12" s="149" t="str">
        <f>razonsocial</f>
        <v>MI EMPRESA</v>
      </c>
      <c r="B12" s="151"/>
      <c r="C12" s="155" t="str">
        <f>cargo&amp;" "&amp;responsable</f>
        <v>DIRECTOR GENERAL ENCARGADO CORRESPONDIENTE</v>
      </c>
      <c r="D12" s="77">
        <f>fechadeconcurso</f>
        <v>40017</v>
      </c>
      <c r="E12" s="49"/>
      <c r="F12" s="78" t="str">
        <f>plazocalculado&amp;" días"</f>
        <v>153 días</v>
      </c>
      <c r="G12" s="4"/>
      <c r="H12" s="61" t="s">
        <v>208</v>
      </c>
      <c r="I12" s="76"/>
    </row>
    <row r="13" spans="1:9" ht="12.75" customHeight="1" thickBot="1" x14ac:dyDescent="0.2">
      <c r="A13" s="152"/>
      <c r="B13" s="154"/>
      <c r="C13" s="156"/>
      <c r="D13" s="55"/>
      <c r="E13" s="55"/>
      <c r="F13" s="52"/>
      <c r="G13" s="51"/>
      <c r="H13" s="55"/>
      <c r="I13" s="51"/>
    </row>
    <row r="14" spans="1:9" ht="12.75" customHeight="1" thickTop="1" x14ac:dyDescent="0.2">
      <c r="A14" s="3"/>
      <c r="B14" s="3"/>
      <c r="C14" s="3"/>
      <c r="D14" s="3"/>
    </row>
    <row r="15" spans="1:9" ht="12.75" customHeight="1" x14ac:dyDescent="0.2">
      <c r="A15" s="62" t="s">
        <v>210</v>
      </c>
      <c r="B15" s="62"/>
      <c r="C15" s="63"/>
      <c r="D15" s="63"/>
      <c r="E15" s="64"/>
    </row>
    <row r="16" spans="1:9" ht="12.75" customHeight="1" thickBot="1" x14ac:dyDescent="0.2"/>
    <row r="17" spans="1:9" ht="12.75" customHeight="1" thickTop="1" thickBot="1" x14ac:dyDescent="0.2">
      <c r="A17" s="100" t="s">
        <v>218</v>
      </c>
      <c r="B17" s="115" t="s">
        <v>193</v>
      </c>
      <c r="C17" s="116"/>
      <c r="D17" s="103" t="s">
        <v>30</v>
      </c>
    </row>
    <row r="18" spans="1:9" ht="12.75" customHeight="1" thickTop="1" x14ac:dyDescent="0.15">
      <c r="A18" t="s">
        <v>40</v>
      </c>
      <c r="D18" s="79"/>
    </row>
    <row r="19" spans="1:9" ht="12.75" customHeight="1" x14ac:dyDescent="0.15">
      <c r="A19" s="80" t="s">
        <v>97</v>
      </c>
      <c r="B19" s="99" t="s">
        <v>101</v>
      </c>
      <c r="C19" s="99"/>
      <c r="D19" s="82" t="s">
        <v>164</v>
      </c>
    </row>
    <row r="20" spans="1:9" ht="12.75" customHeight="1" x14ac:dyDescent="0.15">
      <c r="A20" s="83"/>
      <c r="B20" s="84"/>
      <c r="D20" s="86" t="s">
        <v>168</v>
      </c>
    </row>
    <row r="21" spans="1:9" ht="12.75" customHeight="1" x14ac:dyDescent="0.15">
      <c r="A21" s="83"/>
      <c r="B21" s="84"/>
      <c r="D21" s="92"/>
    </row>
    <row r="22" spans="1:9" x14ac:dyDescent="0.15">
      <c r="A22" t="s">
        <v>211</v>
      </c>
    </row>
    <row r="23" spans="1:9" x14ac:dyDescent="0.15">
      <c r="A23" s="105"/>
      <c r="B23" s="107"/>
      <c r="C23" s="107"/>
      <c r="D23" s="108"/>
    </row>
    <row r="24" spans="1:9" x14ac:dyDescent="0.15">
      <c r="A24" s="109"/>
      <c r="B24" s="110"/>
      <c r="C24" s="110" t="s">
        <v>212</v>
      </c>
      <c r="D24" s="111" t="s">
        <v>170</v>
      </c>
    </row>
    <row r="25" spans="1:9" x14ac:dyDescent="0.15">
      <c r="A25" s="109"/>
      <c r="B25" s="110"/>
      <c r="C25" s="110" t="s">
        <v>213</v>
      </c>
      <c r="D25" s="111" t="s">
        <v>171</v>
      </c>
    </row>
    <row r="26" spans="1:9" x14ac:dyDescent="0.15">
      <c r="A26" s="112"/>
      <c r="B26" s="113"/>
      <c r="C26" s="113"/>
      <c r="D26" s="114"/>
    </row>
    <row r="27" spans="1:9" ht="12.75" customHeight="1" x14ac:dyDescent="0.15">
      <c r="I27" t="s">
        <v>41</v>
      </c>
    </row>
  </sheetData>
  <mergeCells count="4">
    <mergeCell ref="A7:D10"/>
    <mergeCell ref="A12:B13"/>
    <mergeCell ref="C12:C13"/>
    <mergeCell ref="E2:G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7"/>
  <sheetViews>
    <sheetView showGridLines="0" showZeros="0" zoomScaleNormal="100" workbookViewId="0">
      <selection activeCell="A17" sqref="A17"/>
    </sheetView>
  </sheetViews>
  <sheetFormatPr baseColWidth="10" defaultColWidth="9.3984375" defaultRowHeight="9" x14ac:dyDescent="0.15"/>
  <cols>
    <col min="1" max="1" width="14.3984375" customWidth="1"/>
    <col min="2" max="2" width="43" customWidth="1"/>
    <col min="3" max="3" width="23.19921875" customWidth="1"/>
    <col min="4" max="4" width="20.59765625" customWidth="1"/>
    <col min="5" max="5" width="18" customWidth="1"/>
    <col min="6" max="6" width="9.796875" customWidth="1"/>
    <col min="7" max="7" width="15.19921875" customWidth="1"/>
    <col min="8" max="9" width="10.796875" customWidth="1"/>
    <col min="10" max="11" width="6" customWidth="1"/>
  </cols>
  <sheetData>
    <row r="1" spans="1:11" ht="11.25" customHeight="1" thickBot="1" x14ac:dyDescent="0.25">
      <c r="A1" t="s">
        <v>39</v>
      </c>
      <c r="B1" s="3"/>
      <c r="C1" s="3"/>
      <c r="D1" s="3"/>
      <c r="E1" s="3"/>
      <c r="F1" s="3"/>
      <c r="G1" s="3"/>
    </row>
    <row r="2" spans="1:11" ht="11.25" customHeight="1" thickTop="1" x14ac:dyDescent="0.2">
      <c r="A2" s="43" t="s">
        <v>197</v>
      </c>
      <c r="B2" s="44"/>
      <c r="C2" s="44"/>
      <c r="D2" s="44"/>
      <c r="E2" s="137" t="str">
        <f>"LICITACIÓN No: "&amp;numerodeconcurso</f>
        <v>LICITACIÓN No: 2009/0257-0001</v>
      </c>
      <c r="F2" s="138"/>
      <c r="G2" s="166"/>
      <c r="H2" s="53"/>
      <c r="I2" s="7"/>
    </row>
    <row r="3" spans="1:11" ht="11.25" customHeight="1" x14ac:dyDescent="0.2">
      <c r="A3" s="46" t="s">
        <v>187</v>
      </c>
      <c r="B3" s="3"/>
      <c r="C3" s="3"/>
      <c r="D3" s="3"/>
      <c r="E3" s="139"/>
      <c r="F3" s="140"/>
      <c r="G3" s="167"/>
      <c r="H3" s="73"/>
      <c r="I3" s="72"/>
    </row>
    <row r="4" spans="1:11" ht="11.25" customHeight="1" x14ac:dyDescent="0.2">
      <c r="A4" s="46" t="s">
        <v>198</v>
      </c>
      <c r="B4" s="3"/>
      <c r="C4" s="3"/>
      <c r="D4" s="3"/>
      <c r="E4" s="49"/>
      <c r="H4" s="41" t="s">
        <v>199</v>
      </c>
      <c r="I4" s="74"/>
    </row>
    <row r="5" spans="1:11" ht="11.25" customHeight="1" thickBot="1" x14ac:dyDescent="0.25">
      <c r="A5" s="47" t="str">
        <f>area</f>
        <v>Subdirección de planeación y presupuestos</v>
      </c>
      <c r="B5" s="5"/>
      <c r="C5" s="5"/>
      <c r="D5" s="5"/>
      <c r="E5" s="50"/>
      <c r="F5" s="5"/>
      <c r="G5" s="52"/>
      <c r="H5" s="41" t="s">
        <v>219</v>
      </c>
      <c r="I5" s="74"/>
    </row>
    <row r="6" spans="1:11" ht="11.25" customHeight="1" thickTop="1" x14ac:dyDescent="0.2">
      <c r="A6" s="56" t="s">
        <v>203</v>
      </c>
      <c r="B6" s="44"/>
      <c r="C6" s="44"/>
      <c r="D6" s="44"/>
      <c r="E6" s="56" t="s">
        <v>201</v>
      </c>
      <c r="F6" s="44"/>
      <c r="G6" s="90">
        <f>fechainicio</f>
        <v>40026</v>
      </c>
      <c r="H6" s="49"/>
      <c r="I6" s="4"/>
    </row>
    <row r="7" spans="1:11" ht="11.25" customHeight="1" x14ac:dyDescent="0.2">
      <c r="A7" s="1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44"/>
      <c r="C7" s="144"/>
      <c r="D7" s="145"/>
      <c r="E7" s="57" t="s">
        <v>202</v>
      </c>
      <c r="F7" s="3"/>
      <c r="G7" s="91">
        <f>fechaterminacion</f>
        <v>40178</v>
      </c>
      <c r="H7" s="49"/>
      <c r="I7" s="4"/>
    </row>
    <row r="8" spans="1:11" ht="11.25" customHeight="1" x14ac:dyDescent="0.2">
      <c r="A8" s="143"/>
      <c r="B8" s="144"/>
      <c r="C8" s="144"/>
      <c r="D8" s="145"/>
      <c r="E8" s="57"/>
      <c r="F8" s="3"/>
      <c r="G8" s="58"/>
      <c r="H8" s="49"/>
      <c r="I8" s="4"/>
    </row>
    <row r="9" spans="1:11" ht="11.25" customHeight="1" x14ac:dyDescent="0.2">
      <c r="A9" s="143"/>
      <c r="B9" s="144"/>
      <c r="C9" s="144"/>
      <c r="D9" s="145"/>
      <c r="E9" s="57"/>
      <c r="F9" s="3"/>
      <c r="G9" s="58"/>
      <c r="H9" s="49"/>
      <c r="I9" s="4"/>
    </row>
    <row r="10" spans="1:11" ht="11.25" customHeight="1" thickBot="1" x14ac:dyDescent="0.25">
      <c r="A10" s="146"/>
      <c r="B10" s="147"/>
      <c r="C10" s="147"/>
      <c r="D10" s="148"/>
      <c r="E10" s="50"/>
      <c r="F10" s="5"/>
      <c r="G10" s="51"/>
      <c r="H10" s="55"/>
      <c r="I10" s="51"/>
    </row>
    <row r="11" spans="1:11" ht="11.25" customHeight="1" thickTop="1" x14ac:dyDescent="0.2">
      <c r="A11" s="56" t="s">
        <v>204</v>
      </c>
      <c r="B11" s="44"/>
      <c r="C11" s="59" t="s">
        <v>205</v>
      </c>
      <c r="D11" s="56" t="s">
        <v>206</v>
      </c>
      <c r="E11" s="56" t="s">
        <v>207</v>
      </c>
      <c r="F11" s="44"/>
      <c r="G11" s="7"/>
      <c r="H11" s="60" t="s">
        <v>209</v>
      </c>
      <c r="I11" s="75"/>
    </row>
    <row r="12" spans="1:11" ht="11.25" customHeight="1" x14ac:dyDescent="0.2">
      <c r="A12" s="149" t="str">
        <f>razonsocial</f>
        <v>MI EMPRESA</v>
      </c>
      <c r="B12" s="151"/>
      <c r="C12" s="155" t="str">
        <f>cargo&amp;" "&amp;responsable</f>
        <v>DIRECTOR GENERAL ENCARGADO CORRESPONDIENTE</v>
      </c>
      <c r="D12" s="77">
        <f>fechadeconcurso</f>
        <v>40017</v>
      </c>
      <c r="E12" s="49"/>
      <c r="F12" s="78" t="str">
        <f>plazocalculado&amp;" días"</f>
        <v>153 días</v>
      </c>
      <c r="G12" s="4"/>
      <c r="H12" s="61" t="s">
        <v>208</v>
      </c>
      <c r="I12" s="76"/>
    </row>
    <row r="13" spans="1:11" ht="11.25" customHeight="1" thickBot="1" x14ac:dyDescent="0.2">
      <c r="A13" s="152"/>
      <c r="B13" s="154"/>
      <c r="C13" s="156"/>
      <c r="D13" s="55"/>
      <c r="E13" s="55"/>
      <c r="F13" s="52"/>
      <c r="G13" s="51"/>
      <c r="H13" s="55"/>
      <c r="I13" s="51"/>
    </row>
    <row r="14" spans="1:11" ht="11.25" customHeight="1" thickTop="1" x14ac:dyDescent="0.2">
      <c r="A14" s="3"/>
      <c r="B14" s="3"/>
      <c r="C14" s="3"/>
      <c r="D14" s="3"/>
      <c r="E14" s="3"/>
      <c r="F14" s="3"/>
      <c r="G14" s="3"/>
    </row>
    <row r="15" spans="1:11" ht="12.75" customHeight="1" x14ac:dyDescent="0.2">
      <c r="A15" s="62" t="s">
        <v>210</v>
      </c>
      <c r="B15" s="62"/>
      <c r="C15" s="63"/>
      <c r="D15" s="63"/>
      <c r="E15" s="63"/>
      <c r="F15" s="63"/>
      <c r="G15" s="63"/>
      <c r="H15" s="64"/>
      <c r="I15" s="64"/>
      <c r="J15" s="64"/>
      <c r="K15" s="64"/>
    </row>
    <row r="16" spans="1:11" ht="11.25" customHeight="1" thickBot="1" x14ac:dyDescent="0.2"/>
    <row r="17" spans="1:9" ht="15" customHeight="1" thickTop="1" thickBot="1" x14ac:dyDescent="0.2">
      <c r="A17" s="100" t="s">
        <v>218</v>
      </c>
      <c r="B17" s="100" t="s">
        <v>193</v>
      </c>
      <c r="C17" s="102" t="s">
        <v>214</v>
      </c>
      <c r="D17" s="102" t="s">
        <v>215</v>
      </c>
      <c r="E17" s="103" t="s">
        <v>30</v>
      </c>
    </row>
    <row r="18" spans="1:9" ht="11.25" customHeight="1" thickTop="1" x14ac:dyDescent="0.15">
      <c r="A18" t="s">
        <v>40</v>
      </c>
      <c r="E18" s="79"/>
    </row>
    <row r="19" spans="1:9" ht="11.25" customHeight="1" x14ac:dyDescent="0.15">
      <c r="A19" s="80" t="s">
        <v>97</v>
      </c>
      <c r="B19" s="99" t="s">
        <v>101</v>
      </c>
      <c r="C19" s="81" t="s">
        <v>33</v>
      </c>
      <c r="D19" s="81" t="s">
        <v>34</v>
      </c>
      <c r="E19" s="82" t="s">
        <v>164</v>
      </c>
    </row>
    <row r="20" spans="1:9" ht="11.25" customHeight="1" x14ac:dyDescent="0.15">
      <c r="A20" s="83"/>
      <c r="B20" s="84"/>
      <c r="C20" s="85"/>
      <c r="D20" s="85"/>
      <c r="E20" s="86" t="s">
        <v>168</v>
      </c>
    </row>
    <row r="21" spans="1:9" ht="11.25" customHeight="1" x14ac:dyDescent="0.15">
      <c r="A21" s="83"/>
      <c r="B21" s="84"/>
      <c r="C21" s="85"/>
      <c r="D21" s="85"/>
      <c r="E21" s="92"/>
    </row>
    <row r="22" spans="1:9" x14ac:dyDescent="0.15">
      <c r="A22" t="s">
        <v>211</v>
      </c>
    </row>
    <row r="23" spans="1:9" x14ac:dyDescent="0.15">
      <c r="A23" s="105"/>
      <c r="B23" s="106"/>
      <c r="C23" s="106"/>
      <c r="D23" s="107"/>
      <c r="E23" s="108"/>
    </row>
    <row r="24" spans="1:9" x14ac:dyDescent="0.15">
      <c r="A24" s="109"/>
      <c r="B24" s="87"/>
      <c r="C24" s="87"/>
      <c r="D24" s="110" t="s">
        <v>212</v>
      </c>
      <c r="E24" s="111" t="s">
        <v>170</v>
      </c>
    </row>
    <row r="25" spans="1:9" x14ac:dyDescent="0.15">
      <c r="A25" s="109"/>
      <c r="B25" s="87"/>
      <c r="C25" s="87"/>
      <c r="D25" s="110" t="s">
        <v>213</v>
      </c>
      <c r="E25" s="111" t="s">
        <v>171</v>
      </c>
    </row>
    <row r="26" spans="1:9" x14ac:dyDescent="0.15">
      <c r="A26" s="112"/>
      <c r="B26" s="113"/>
      <c r="C26" s="113"/>
      <c r="D26" s="113"/>
      <c r="E26" s="114"/>
      <c r="I26" s="87" t="s">
        <v>41</v>
      </c>
    </row>
    <row r="27" spans="1:9" ht="11.25" customHeight="1" x14ac:dyDescent="0.2">
      <c r="B27" s="3"/>
    </row>
  </sheetData>
  <mergeCells count="4">
    <mergeCell ref="E2:G3"/>
    <mergeCell ref="A7:D10"/>
    <mergeCell ref="A12:B13"/>
    <mergeCell ref="C12:C13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7"/>
  <sheetViews>
    <sheetView showGridLines="0" showZeros="0" zoomScaleNormal="100" workbookViewId="0">
      <selection activeCell="A17" sqref="A17"/>
    </sheetView>
  </sheetViews>
  <sheetFormatPr baseColWidth="10" defaultColWidth="9.3984375" defaultRowHeight="9" x14ac:dyDescent="0.15"/>
  <cols>
    <col min="1" max="1" width="14.3984375" customWidth="1"/>
    <col min="2" max="2" width="42.796875" customWidth="1"/>
    <col min="3" max="3" width="23.3984375" customWidth="1"/>
    <col min="4" max="4" width="18.59765625" customWidth="1"/>
    <col min="5" max="5" width="18" customWidth="1"/>
    <col min="6" max="6" width="9.59765625" customWidth="1"/>
    <col min="7" max="7" width="14.19921875" customWidth="1"/>
    <col min="8" max="9" width="10.796875" customWidth="1"/>
    <col min="10" max="10" width="7" customWidth="1"/>
  </cols>
  <sheetData>
    <row r="1" spans="1:10" ht="12.75" customHeight="1" thickBot="1" x14ac:dyDescent="0.25">
      <c r="A1" t="s">
        <v>39</v>
      </c>
      <c r="B1" s="3"/>
      <c r="C1" s="3"/>
      <c r="D1" s="3"/>
      <c r="E1" s="3"/>
      <c r="F1" s="3"/>
    </row>
    <row r="2" spans="1:10" ht="12.75" customHeight="1" thickTop="1" x14ac:dyDescent="0.2">
      <c r="A2" s="43" t="s">
        <v>197</v>
      </c>
      <c r="B2" s="44"/>
      <c r="C2" s="44"/>
      <c r="D2" s="44"/>
      <c r="E2" s="137" t="str">
        <f>"LICITACIÓN No: "&amp;numerodeconcurso</f>
        <v>LICITACIÓN No: 2009/0257-0001</v>
      </c>
      <c r="F2" s="138"/>
      <c r="G2" s="166"/>
      <c r="H2" s="53"/>
      <c r="I2" s="7"/>
    </row>
    <row r="3" spans="1:10" ht="12.75" customHeight="1" x14ac:dyDescent="0.2">
      <c r="A3" s="46" t="s">
        <v>187</v>
      </c>
      <c r="B3" s="3"/>
      <c r="C3" s="3"/>
      <c r="D3" s="3"/>
      <c r="E3" s="139"/>
      <c r="F3" s="140"/>
      <c r="G3" s="167"/>
      <c r="H3" s="73"/>
      <c r="I3" s="72"/>
    </row>
    <row r="4" spans="1:10" ht="12.75" customHeight="1" x14ac:dyDescent="0.2">
      <c r="A4" s="46" t="s">
        <v>198</v>
      </c>
      <c r="B4" s="3"/>
      <c r="C4" s="3"/>
      <c r="D4" s="3"/>
      <c r="E4" s="49"/>
      <c r="H4" s="41" t="s">
        <v>199</v>
      </c>
      <c r="I4" s="74"/>
    </row>
    <row r="5" spans="1:10" ht="12.75" customHeight="1" thickBot="1" x14ac:dyDescent="0.25">
      <c r="A5" s="47" t="str">
        <f>area</f>
        <v>Subdirección de planeación y presupuestos</v>
      </c>
      <c r="B5" s="5"/>
      <c r="C5" s="5"/>
      <c r="D5" s="5"/>
      <c r="E5" s="50"/>
      <c r="F5" s="5"/>
      <c r="G5" s="52"/>
      <c r="H5" s="41" t="s">
        <v>219</v>
      </c>
      <c r="I5" s="74"/>
    </row>
    <row r="6" spans="1:10" ht="12.75" customHeight="1" thickTop="1" x14ac:dyDescent="0.2">
      <c r="A6" s="56" t="s">
        <v>203</v>
      </c>
      <c r="B6" s="44"/>
      <c r="C6" s="44"/>
      <c r="D6" s="44"/>
      <c r="E6" s="56" t="s">
        <v>201</v>
      </c>
      <c r="F6" s="44"/>
      <c r="G6" s="90">
        <f>fechainicio</f>
        <v>40026</v>
      </c>
      <c r="H6" s="49"/>
      <c r="I6" s="4"/>
    </row>
    <row r="7" spans="1:10" ht="12.75" customHeight="1" x14ac:dyDescent="0.2">
      <c r="A7" s="1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44"/>
      <c r="C7" s="144"/>
      <c r="D7" s="145"/>
      <c r="E7" s="57" t="s">
        <v>202</v>
      </c>
      <c r="F7" s="3"/>
      <c r="G7" s="91">
        <f>fechaterminacion</f>
        <v>40178</v>
      </c>
      <c r="H7" s="49"/>
      <c r="I7" s="4"/>
    </row>
    <row r="8" spans="1:10" ht="12.75" customHeight="1" x14ac:dyDescent="0.2">
      <c r="A8" s="143"/>
      <c r="B8" s="144"/>
      <c r="C8" s="144"/>
      <c r="D8" s="145"/>
      <c r="E8" s="57"/>
      <c r="F8" s="3"/>
      <c r="G8" s="58"/>
      <c r="H8" s="49"/>
      <c r="I8" s="4"/>
    </row>
    <row r="9" spans="1:10" ht="12.75" customHeight="1" x14ac:dyDescent="0.2">
      <c r="A9" s="143"/>
      <c r="B9" s="144"/>
      <c r="C9" s="144"/>
      <c r="D9" s="145"/>
      <c r="E9" s="57"/>
      <c r="F9" s="3"/>
      <c r="G9" s="58"/>
      <c r="H9" s="49"/>
      <c r="I9" s="4"/>
    </row>
    <row r="10" spans="1:10" ht="12.75" customHeight="1" thickBot="1" x14ac:dyDescent="0.25">
      <c r="A10" s="146"/>
      <c r="B10" s="147"/>
      <c r="C10" s="147"/>
      <c r="D10" s="148"/>
      <c r="E10" s="50"/>
      <c r="F10" s="5"/>
      <c r="G10" s="51"/>
      <c r="H10" s="55"/>
      <c r="I10" s="51"/>
    </row>
    <row r="11" spans="1:10" ht="12.75" customHeight="1" thickTop="1" x14ac:dyDescent="0.2">
      <c r="A11" s="56" t="s">
        <v>204</v>
      </c>
      <c r="B11" s="44"/>
      <c r="C11" s="59" t="s">
        <v>205</v>
      </c>
      <c r="D11" s="56" t="s">
        <v>206</v>
      </c>
      <c r="E11" s="56" t="s">
        <v>207</v>
      </c>
      <c r="F11" s="44"/>
      <c r="G11" s="7"/>
      <c r="H11" s="60" t="s">
        <v>209</v>
      </c>
      <c r="I11" s="75"/>
    </row>
    <row r="12" spans="1:10" ht="12.75" customHeight="1" x14ac:dyDescent="0.2">
      <c r="A12" s="149" t="str">
        <f>razonsocial</f>
        <v>MI EMPRESA</v>
      </c>
      <c r="B12" s="151"/>
      <c r="C12" s="155" t="str">
        <f>cargo&amp;" "&amp;responsable</f>
        <v>DIRECTOR GENERAL ENCARGADO CORRESPONDIENTE</v>
      </c>
      <c r="D12" s="77">
        <f>fechadeconcurso</f>
        <v>40017</v>
      </c>
      <c r="E12" s="49"/>
      <c r="F12" s="78" t="str">
        <f>plazocalculado&amp;" días"</f>
        <v>153 días</v>
      </c>
      <c r="G12" s="4"/>
      <c r="H12" s="61" t="s">
        <v>208</v>
      </c>
      <c r="I12" s="76"/>
    </row>
    <row r="13" spans="1:10" ht="12.75" customHeight="1" thickBot="1" x14ac:dyDescent="0.2">
      <c r="A13" s="152"/>
      <c r="B13" s="154"/>
      <c r="C13" s="156"/>
      <c r="D13" s="55"/>
      <c r="E13" s="55"/>
      <c r="F13" s="52"/>
      <c r="G13" s="51"/>
      <c r="H13" s="55"/>
      <c r="I13" s="51"/>
    </row>
    <row r="14" spans="1:10" ht="12.75" customHeight="1" thickTop="1" x14ac:dyDescent="0.2">
      <c r="A14" s="3"/>
      <c r="B14" s="3"/>
      <c r="C14" s="3"/>
      <c r="D14" s="3"/>
      <c r="E14" s="3"/>
      <c r="F14" s="3"/>
    </row>
    <row r="15" spans="1:10" ht="15" customHeight="1" x14ac:dyDescent="0.2">
      <c r="A15" s="62" t="s">
        <v>216</v>
      </c>
      <c r="B15" s="63"/>
      <c r="C15" s="63"/>
      <c r="D15" s="63"/>
      <c r="E15" s="63"/>
      <c r="F15" s="63"/>
      <c r="G15" s="64"/>
      <c r="H15" s="64"/>
      <c r="I15" s="64"/>
      <c r="J15" s="64"/>
    </row>
    <row r="16" spans="1:10" ht="12.75" customHeight="1" thickBot="1" x14ac:dyDescent="0.2"/>
    <row r="17" spans="1:9" ht="12.75" customHeight="1" thickTop="1" thickBot="1" x14ac:dyDescent="0.2">
      <c r="A17" s="100" t="s">
        <v>218</v>
      </c>
      <c r="B17" s="100" t="s">
        <v>193</v>
      </c>
      <c r="C17" s="101"/>
      <c r="D17" s="102" t="s">
        <v>217</v>
      </c>
      <c r="E17" s="103" t="s">
        <v>30</v>
      </c>
    </row>
    <row r="18" spans="1:9" ht="12.75" customHeight="1" thickTop="1" x14ac:dyDescent="0.15">
      <c r="A18" t="s">
        <v>40</v>
      </c>
      <c r="B18" s="79"/>
      <c r="D18" s="79"/>
    </row>
    <row r="19" spans="1:9" ht="12.75" customHeight="1" x14ac:dyDescent="0.15">
      <c r="A19" s="80" t="s">
        <v>97</v>
      </c>
      <c r="B19" s="99" t="s">
        <v>101</v>
      </c>
      <c r="C19" s="99"/>
      <c r="D19" s="88" t="s">
        <v>159</v>
      </c>
      <c r="E19" s="82" t="s">
        <v>164</v>
      </c>
      <c r="H19" s="104"/>
    </row>
    <row r="20" spans="1:9" ht="12.75" customHeight="1" x14ac:dyDescent="0.15">
      <c r="A20" s="83"/>
      <c r="B20" s="84"/>
      <c r="D20" s="89"/>
      <c r="E20" s="86" t="s">
        <v>168</v>
      </c>
      <c r="H20" s="104"/>
    </row>
    <row r="21" spans="1:9" ht="12.75" customHeight="1" x14ac:dyDescent="0.15">
      <c r="A21" s="83"/>
      <c r="B21" s="84"/>
      <c r="D21" s="89"/>
      <c r="E21" s="92"/>
      <c r="H21" s="104"/>
    </row>
    <row r="22" spans="1:9" x14ac:dyDescent="0.15">
      <c r="A22" t="s">
        <v>211</v>
      </c>
    </row>
    <row r="23" spans="1:9" x14ac:dyDescent="0.15">
      <c r="A23" s="105"/>
      <c r="B23" s="106"/>
      <c r="C23" s="106"/>
      <c r="D23" s="107"/>
      <c r="E23" s="108"/>
    </row>
    <row r="24" spans="1:9" x14ac:dyDescent="0.15">
      <c r="A24" s="109"/>
      <c r="B24" s="87"/>
      <c r="C24" s="87"/>
      <c r="D24" s="110" t="s">
        <v>212</v>
      </c>
      <c r="E24" s="111" t="s">
        <v>170</v>
      </c>
    </row>
    <row r="25" spans="1:9" x14ac:dyDescent="0.15">
      <c r="A25" s="109"/>
      <c r="B25" s="87"/>
      <c r="C25" s="87"/>
      <c r="D25" s="110" t="s">
        <v>213</v>
      </c>
      <c r="E25" s="111" t="s">
        <v>171</v>
      </c>
    </row>
    <row r="26" spans="1:9" x14ac:dyDescent="0.15">
      <c r="A26" s="112"/>
      <c r="B26" s="113"/>
      <c r="C26" s="113"/>
      <c r="D26" s="113"/>
      <c r="E26" s="114"/>
    </row>
    <row r="27" spans="1:9" ht="12.75" customHeight="1" x14ac:dyDescent="0.15">
      <c r="I27" s="87" t="s">
        <v>41</v>
      </c>
    </row>
  </sheetData>
  <mergeCells count="4">
    <mergeCell ref="E2:G3"/>
    <mergeCell ref="A7:D10"/>
    <mergeCell ref="A12:B13"/>
    <mergeCell ref="C12:C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DOCUMENTO A 19</vt:lpstr>
      <vt:lpstr>DOCUMENTO A 19 Cod Auxiliar</vt:lpstr>
      <vt:lpstr>Estándar Econ 1</vt:lpstr>
      <vt:lpstr>Estándar Econ 2</vt:lpstr>
      <vt:lpstr>Estándar Econ 3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Fernando Jiménez</cp:lastModifiedBy>
  <cp:lastPrinted>2018-04-02T21:05:20Z</cp:lastPrinted>
  <dcterms:created xsi:type="dcterms:W3CDTF">2009-08-25T18:25:51Z</dcterms:created>
  <dcterms:modified xsi:type="dcterms:W3CDTF">2025-08-18T17:47:26Z</dcterms:modified>
</cp:coreProperties>
</file>